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hedupl-my.sharepoint.com/personal/ebiernac_agh_edu_pl/Documents/Edyta/"/>
    </mc:Choice>
  </mc:AlternateContent>
  <xr:revisionPtr revIDLastSave="239" documentId="8_{BBA285F1-B307-4201-9A95-0B7DAED89179}" xr6:coauthVersionLast="47" xr6:coauthVersionMax="47" xr10:uidLastSave="{F0BC652E-D755-434B-811B-ECAA39AD43C8}"/>
  <bookViews>
    <workbookView xWindow="-110" yWindow="-110" windowWidth="19420" windowHeight="10300" firstSheet="4" activeTab="15" xr2:uid="{872D09BD-1CC2-469D-8E91-8348A0B26F30}"/>
  </bookViews>
  <sheets>
    <sheet name="th07k5" sheetId="1" r:id="rId1"/>
    <sheet name="Arkusz1" sheetId="16" r:id="rId2"/>
    <sheet name="Arkusz3" sheetId="9" r:id="rId3"/>
    <sheet name="k10th07" sheetId="11" r:id="rId4"/>
    <sheet name="Arkusz2" sheetId="6" r:id="rId5"/>
    <sheet name="k30th07" sheetId="15" r:id="rId6"/>
    <sheet name="k25th07" sheetId="13" r:id="rId7"/>
    <sheet name="k20th07" sheetId="14" r:id="rId8"/>
    <sheet name="th0.9 k15" sheetId="2" state="hidden" r:id="rId9"/>
    <sheet name="th0.95 tk15" sheetId="5" state="hidden" r:id="rId10"/>
    <sheet name="th0.8k15" sheetId="3" state="hidden" r:id="rId11"/>
    <sheet name="th0.85 k155" sheetId="4" state="hidden" r:id="rId12"/>
    <sheet name="th=0.7 k=15" sheetId="7" r:id="rId13"/>
    <sheet name="th=0.75 k=15" sheetId="8" state="hidden" r:id="rId14"/>
    <sheet name="Arkusz6" sheetId="12" r:id="rId15"/>
    <sheet name="320" sheetId="10" r:id="rId16"/>
    <sheet name="Arkusz5" sheetId="18" r:id="rId17"/>
    <sheet name="Arkusz4" sheetId="17" r:id="rId18"/>
  </sheets>
  <definedNames>
    <definedName name="_xlnm._FilterDatabase" localSheetId="2" hidden="1">Arkusz3!$A$2:$Q$33</definedName>
    <definedName name="_xlnm._FilterDatabase" localSheetId="3" hidden="1">k10th07!$A$4:$Q$19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" i="10" l="1"/>
  <c r="S11" i="10"/>
  <c r="S2" i="10"/>
  <c r="S3" i="10"/>
  <c r="S4" i="10"/>
  <c r="S5" i="10"/>
  <c r="S6" i="10"/>
  <c r="S7" i="10"/>
  <c r="S8" i="10"/>
  <c r="S9" i="10"/>
  <c r="S10" i="10"/>
  <c r="S12" i="10"/>
  <c r="S13" i="10"/>
  <c r="S14" i="10"/>
  <c r="S15" i="10"/>
  <c r="S16" i="10"/>
  <c r="S17" i="10"/>
  <c r="AI3" i="10"/>
  <c r="AI4" i="10"/>
  <c r="AI5" i="10"/>
  <c r="AI6" i="10"/>
  <c r="AI7" i="10"/>
  <c r="AI8" i="10"/>
  <c r="AI9" i="10"/>
  <c r="AI10" i="10"/>
  <c r="AI11" i="10"/>
  <c r="AI12" i="10"/>
  <c r="AI13" i="10"/>
  <c r="AI14" i="10"/>
  <c r="AI15" i="10"/>
  <c r="AI16" i="10"/>
  <c r="AI17" i="10"/>
  <c r="AH3" i="10"/>
  <c r="AH4" i="10"/>
  <c r="AH5" i="10"/>
  <c r="AH6" i="10"/>
  <c r="AH7" i="10"/>
  <c r="AH8" i="10"/>
  <c r="AH9" i="10"/>
  <c r="AH10" i="10"/>
  <c r="AH11" i="10"/>
  <c r="AH12" i="10"/>
  <c r="AH13" i="10"/>
  <c r="AH14" i="10"/>
  <c r="AH15" i="10"/>
  <c r="AH16" i="10"/>
  <c r="AH17" i="10"/>
  <c r="AG3" i="10"/>
  <c r="AG4" i="10"/>
  <c r="AG5" i="10"/>
  <c r="AG6" i="10"/>
  <c r="AG7" i="10"/>
  <c r="AG8" i="10"/>
  <c r="AG9" i="10"/>
  <c r="AG10" i="10"/>
  <c r="AG11" i="10"/>
  <c r="AG12" i="10"/>
  <c r="AG13" i="10"/>
  <c r="AG14" i="10"/>
  <c r="AG15" i="10"/>
  <c r="AG16" i="10"/>
  <c r="AG17" i="10"/>
  <c r="AG2" i="10"/>
  <c r="AH2" i="10"/>
  <c r="AI2" i="10"/>
  <c r="AF2" i="10"/>
  <c r="AF3" i="10"/>
  <c r="AF4" i="10"/>
  <c r="AF5" i="10"/>
  <c r="AF6" i="10"/>
  <c r="AF7" i="10"/>
  <c r="AF8" i="10"/>
  <c r="AF9" i="10"/>
  <c r="AF10" i="10"/>
  <c r="AF11" i="10"/>
  <c r="AF12" i="10"/>
  <c r="AF13" i="10"/>
  <c r="AF14" i="10"/>
  <c r="AF15" i="10"/>
  <c r="AF16" i="10"/>
  <c r="AF17" i="10"/>
  <c r="AE3" i="10"/>
  <c r="AE4" i="10"/>
  <c r="AE5" i="10"/>
  <c r="AE6" i="10"/>
  <c r="AE7" i="10"/>
  <c r="AE8" i="10"/>
  <c r="AE9" i="10"/>
  <c r="AE10" i="10"/>
  <c r="AE11" i="10"/>
  <c r="AE12" i="10"/>
  <c r="AE13" i="10"/>
  <c r="AE14" i="10"/>
  <c r="AE15" i="10"/>
  <c r="AE16" i="10"/>
  <c r="AE17" i="10"/>
  <c r="AE2" i="10"/>
  <c r="R9" i="1"/>
  <c r="U22" i="1"/>
  <c r="T7" i="1"/>
  <c r="U23" i="1"/>
  <c r="T9" i="1"/>
  <c r="V17" i="1"/>
  <c r="V5" i="1"/>
  <c r="V6" i="1"/>
  <c r="V7" i="1"/>
  <c r="V8" i="1"/>
  <c r="V9" i="1"/>
  <c r="V10" i="1"/>
  <c r="V11" i="1"/>
  <c r="V12" i="1"/>
  <c r="V13" i="1"/>
  <c r="V14" i="1"/>
  <c r="V15" i="1"/>
  <c r="V16" i="1"/>
  <c r="V4" i="1"/>
  <c r="T3" i="13"/>
  <c r="T4" i="13"/>
  <c r="T5" i="13"/>
  <c r="T6" i="13"/>
  <c r="T7" i="13"/>
  <c r="T8" i="13"/>
  <c r="T9" i="13"/>
  <c r="T10" i="13"/>
  <c r="T11" i="13"/>
  <c r="T12" i="13"/>
  <c r="T13" i="13"/>
  <c r="T14" i="13"/>
  <c r="T15" i="13"/>
  <c r="T16" i="13"/>
  <c r="T17" i="13"/>
  <c r="T2" i="13"/>
  <c r="S3" i="13"/>
  <c r="S4" i="13"/>
  <c r="S5" i="13"/>
  <c r="S6" i="13"/>
  <c r="S7" i="13"/>
  <c r="S8" i="13"/>
  <c r="S9" i="13"/>
  <c r="S10" i="13"/>
  <c r="S11" i="13"/>
  <c r="S12" i="13"/>
  <c r="S13" i="13"/>
  <c r="S14" i="13"/>
  <c r="S15" i="13"/>
  <c r="S16" i="13"/>
  <c r="S17" i="13"/>
  <c r="S2" i="13"/>
  <c r="T3" i="15"/>
  <c r="T4" i="15"/>
  <c r="T5" i="15"/>
  <c r="T6" i="15"/>
  <c r="T7" i="15"/>
  <c r="T8" i="15"/>
  <c r="T9" i="15"/>
  <c r="T10" i="15"/>
  <c r="T11" i="15"/>
  <c r="T12" i="15"/>
  <c r="T13" i="15"/>
  <c r="T14" i="15"/>
  <c r="T15" i="15"/>
  <c r="T16" i="15"/>
  <c r="T17" i="15"/>
  <c r="T2" i="15"/>
  <c r="T3" i="14"/>
  <c r="T4" i="14"/>
  <c r="T5" i="14"/>
  <c r="T6" i="14"/>
  <c r="T7" i="14"/>
  <c r="T8" i="14"/>
  <c r="T9" i="14"/>
  <c r="T10" i="14"/>
  <c r="T11" i="14"/>
  <c r="T12" i="14"/>
  <c r="T13" i="14"/>
  <c r="T14" i="14"/>
  <c r="T15" i="14"/>
  <c r="T16" i="14"/>
  <c r="T17" i="14"/>
  <c r="T2" i="14"/>
  <c r="U48" i="2"/>
  <c r="S48" i="2"/>
  <c r="S3" i="15"/>
  <c r="S4" i="15"/>
  <c r="S5" i="15"/>
  <c r="S6" i="15"/>
  <c r="S7" i="15"/>
  <c r="S8" i="15"/>
  <c r="S9" i="15"/>
  <c r="S10" i="15"/>
  <c r="S11" i="15"/>
  <c r="S12" i="15"/>
  <c r="S13" i="15"/>
  <c r="S14" i="15"/>
  <c r="S15" i="15"/>
  <c r="S16" i="15"/>
  <c r="S17" i="15"/>
  <c r="S2" i="15"/>
  <c r="S3" i="14"/>
  <c r="S4" i="14"/>
  <c r="S5" i="14"/>
  <c r="S6" i="14"/>
  <c r="S7" i="14"/>
  <c r="S8" i="14"/>
  <c r="S9" i="14"/>
  <c r="S10" i="14"/>
  <c r="S11" i="14"/>
  <c r="S12" i="14"/>
  <c r="S13" i="14"/>
  <c r="S14" i="14"/>
  <c r="S15" i="14"/>
  <c r="S16" i="14"/>
  <c r="S17" i="14"/>
  <c r="S2" i="14"/>
  <c r="U3" i="1"/>
  <c r="U4" i="1"/>
  <c r="U6" i="1"/>
  <c r="U8" i="1"/>
  <c r="U9" i="1"/>
  <c r="U10" i="1"/>
  <c r="U11" i="1"/>
  <c r="U12" i="1"/>
  <c r="U13" i="1"/>
  <c r="U14" i="1"/>
  <c r="U15" i="1"/>
  <c r="U16" i="1"/>
  <c r="U17" i="1"/>
  <c r="U2" i="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4" i="11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33" i="2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2" i="3"/>
  <c r="U3" i="7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2" i="7"/>
  <c r="T3" i="1" l="1"/>
  <c r="T4" i="1"/>
  <c r="T5" i="1"/>
  <c r="T6" i="1"/>
  <c r="T8" i="1"/>
  <c r="T10" i="1"/>
  <c r="T11" i="1"/>
  <c r="T12" i="1"/>
  <c r="T13" i="1"/>
  <c r="T14" i="1"/>
  <c r="T15" i="1"/>
  <c r="T16" i="1"/>
  <c r="T17" i="1"/>
  <c r="T2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40" i="1"/>
  <c r="S3" i="7"/>
  <c r="S4" i="7"/>
  <c r="S5" i="7"/>
  <c r="S6" i="7"/>
  <c r="S7" i="7"/>
  <c r="S8" i="7"/>
  <c r="S9" i="7"/>
  <c r="S10" i="7"/>
  <c r="S11" i="7"/>
  <c r="S12" i="7"/>
  <c r="S13" i="7"/>
  <c r="S14" i="7"/>
  <c r="S15" i="7"/>
  <c r="S17" i="7"/>
  <c r="S2" i="7"/>
  <c r="S55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40" i="1"/>
  <c r="R42" i="1"/>
  <c r="R40" i="1"/>
  <c r="R41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1" i="1"/>
  <c r="R2" i="1"/>
  <c r="R4" i="1"/>
  <c r="R3" i="1"/>
  <c r="R6" i="1"/>
  <c r="R5" i="1"/>
  <c r="R7" i="1"/>
  <c r="R8" i="1"/>
  <c r="R10" i="1"/>
  <c r="R11" i="1"/>
  <c r="R12" i="1"/>
  <c r="R13" i="1"/>
  <c r="R14" i="1"/>
  <c r="R15" i="1"/>
  <c r="R16" i="1"/>
  <c r="R17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21" i="1"/>
</calcChain>
</file>

<file path=xl/sharedStrings.xml><?xml version="1.0" encoding="utf-8"?>
<sst xmlns="http://schemas.openxmlformats.org/spreadsheetml/2006/main" count="793" uniqueCount="295">
  <si>
    <t>1232.619956739992</t>
  </si>
  <si>
    <t>26289.708533050645</t>
  </si>
  <si>
    <t>0.7</t>
  </si>
  <si>
    <t>26289.78145382411</t>
  </si>
  <si>
    <t>26289.931969586543</t>
  </si>
  <si>
    <t>26290.471312536592</t>
  </si>
  <si>
    <t>26290.598919136951</t>
  </si>
  <si>
    <t>26291.438852270423</t>
  </si>
  <si>
    <t>26291.657308655815</t>
  </si>
  <si>
    <t>26287.552549786961</t>
  </si>
  <si>
    <t>1233.025872994482</t>
  </si>
  <si>
    <t>26292.757975758466</t>
  </si>
  <si>
    <t>1232.893533900022</t>
  </si>
  <si>
    <t>26288.613451638782</t>
  </si>
  <si>
    <t>1.2495e+06</t>
  </si>
  <si>
    <t>1234.333429259189</t>
  </si>
  <si>
    <t>26282.862859820703</t>
  </si>
  <si>
    <t>1.7298e+06</t>
  </si>
  <si>
    <t>1231.384093923025</t>
  </si>
  <si>
    <t>26288.166408839743</t>
  </si>
  <si>
    <t>2.05155e+06</t>
  </si>
  <si>
    <t>1231.318209249</t>
  </si>
  <si>
    <t>26305.68771602578</t>
  </si>
  <si>
    <t>2.50585e+06</t>
  </si>
  <si>
    <t>1235.439206078121</t>
  </si>
  <si>
    <t>26299.831267432152</t>
  </si>
  <si>
    <t>3.03665e+06</t>
  </si>
  <si>
    <t>1234.263958056027</t>
  </si>
  <si>
    <t>26320.901355242304</t>
  </si>
  <si>
    <t>3.461e+06</t>
  </si>
  <si>
    <t>l sciezek 5</t>
  </si>
  <si>
    <t>26289.744201981026</t>
  </si>
  <si>
    <t>26289.475269479231</t>
  </si>
  <si>
    <t>26289.329516199095</t>
  </si>
  <si>
    <t>26291.815806583093</t>
  </si>
  <si>
    <t>26288.314961562934</t>
  </si>
  <si>
    <t>26290.321586270052</t>
  </si>
  <si>
    <t>26297.803259254191</t>
  </si>
  <si>
    <t>26291.154280422309</t>
  </si>
  <si>
    <t>1.092e+06</t>
  </si>
  <si>
    <t>1232.898151233178</t>
  </si>
  <si>
    <t>26277.420986786499</t>
  </si>
  <si>
    <t>1.53795e+06</t>
  </si>
  <si>
    <t>1234.425836187594</t>
  </si>
  <si>
    <t>26286.944001239893</t>
  </si>
  <si>
    <t>2.0301e+06</t>
  </si>
  <si>
    <t>1230.822174642163</t>
  </si>
  <si>
    <t>26278.672981278023</t>
  </si>
  <si>
    <t>2.54405e+06</t>
  </si>
  <si>
    <t>1234.595371266397</t>
  </si>
  <si>
    <t>26295.135464119084</t>
  </si>
  <si>
    <t>3.0405e+06</t>
  </si>
  <si>
    <t>k-15</t>
  </si>
  <si>
    <t>k=10</t>
  </si>
  <si>
    <t>26289.747249784435</t>
  </si>
  <si>
    <t>26288.722926091902</t>
  </si>
  <si>
    <t>26288.138885450123</t>
  </si>
  <si>
    <t>26292.775985868442</t>
  </si>
  <si>
    <t>26283.826476788271</t>
  </si>
  <si>
    <t>1233.585264380768</t>
  </si>
  <si>
    <t>26294.033423382802</t>
  </si>
  <si>
    <t>26284.207399964363</t>
  </si>
  <si>
    <t>1.10695e+06</t>
  </si>
  <si>
    <t>26288.782166528498</t>
  </si>
  <si>
    <t>1.5291e+06</t>
  </si>
  <si>
    <t>1233.995446993833</t>
  </si>
  <si>
    <t>26290.216493310404</t>
  </si>
  <si>
    <t>2.0071e+06</t>
  </si>
  <si>
    <t>1231.256145515957</t>
  </si>
  <si>
    <t>26289.369235785173</t>
  </si>
  <si>
    <t>2.534e+06</t>
  </si>
  <si>
    <t>1239.133502165143</t>
  </si>
  <si>
    <t>26294.985910656659</t>
  </si>
  <si>
    <t>3.1817e+06</t>
  </si>
  <si>
    <t>0.75</t>
  </si>
  <si>
    <t>26289.628839362697</t>
  </si>
  <si>
    <t>26291.947362417276</t>
  </si>
  <si>
    <t>26291.345415380469</t>
  </si>
  <si>
    <t>1233.596724986968</t>
  </si>
  <si>
    <t>26288.682372712056</t>
  </si>
  <si>
    <t>26286.851807843738</t>
  </si>
  <si>
    <t>26287.471897159719</t>
  </si>
  <si>
    <t>26285.664961898543</t>
  </si>
  <si>
    <t>1234.42802013361</t>
  </si>
  <si>
    <t>26286.405581011338</t>
  </si>
  <si>
    <t>1.02845e+06</t>
  </si>
  <si>
    <t>1234.664274438055</t>
  </si>
  <si>
    <t>26307.104336587142</t>
  </si>
  <si>
    <t>1.41515e+06</t>
  </si>
  <si>
    <t>1233.839499936268</t>
  </si>
  <si>
    <t>26290.062402426188</t>
  </si>
  <si>
    <t>1.75505e+06</t>
  </si>
  <si>
    <t>1233.506951236959</t>
  </si>
  <si>
    <t>26304.067891274151</t>
  </si>
  <si>
    <t>2.24435e+06</t>
  </si>
  <si>
    <t>pokazać wplyw liczby scoiezek, t, oraz szasobow na jakosc siecu</t>
  </si>
  <si>
    <t>0.95</t>
  </si>
  <si>
    <t>0.9</t>
  </si>
  <si>
    <t>0.85</t>
  </si>
  <si>
    <t>0.8</t>
  </si>
  <si>
    <t>26289.574141588711</t>
  </si>
  <si>
    <t>26290.178191534461</t>
  </si>
  <si>
    <t>26289.474842722441</t>
  </si>
  <si>
    <t>26289.906305888165</t>
  </si>
  <si>
    <t>26290.298428444441</t>
  </si>
  <si>
    <t>26290.259988289446</t>
  </si>
  <si>
    <t>26290.502912649915</t>
  </si>
  <si>
    <t>26290.053064413705</t>
  </si>
  <si>
    <t>26289.544285189553</t>
  </si>
  <si>
    <t>26290.755624172884</t>
  </si>
  <si>
    <t>26292.11307641618</t>
  </si>
  <si>
    <t>26290.345762865781</t>
  </si>
  <si>
    <t>26290.369394013572</t>
  </si>
  <si>
    <t>26290.218577728409</t>
  </si>
  <si>
    <t>26287.896420626344</t>
  </si>
  <si>
    <t>26292.761852970803</t>
  </si>
  <si>
    <t>26289.406769911944</t>
  </si>
  <si>
    <t>26289.139146732762</t>
  </si>
  <si>
    <t>26290.89613543647</t>
  </si>
  <si>
    <t>26301.174527349086</t>
  </si>
  <si>
    <t>1231.772769276997</t>
  </si>
  <si>
    <t>26292.673649535861</t>
  </si>
  <si>
    <t>26285.939931515996</t>
  </si>
  <si>
    <t>1231.725989212598</t>
  </si>
  <si>
    <t>26289.851111847762</t>
  </si>
  <si>
    <t>1233.25971263235</t>
  </si>
  <si>
    <t>26300.943882566548</t>
  </si>
  <si>
    <t>26290.907047338212</t>
  </si>
  <si>
    <t>26291.514275028683</t>
  </si>
  <si>
    <t>1232.190108697378</t>
  </si>
  <si>
    <t>26283.347036744516</t>
  </si>
  <si>
    <t>26287.92073664109</t>
  </si>
  <si>
    <t>1233.461633644778</t>
  </si>
  <si>
    <t>26297.811459645635</t>
  </si>
  <si>
    <t>26292.220545991017</t>
  </si>
  <si>
    <t>1233.6725161967</t>
  </si>
  <si>
    <t>26280.265102517796</t>
  </si>
  <si>
    <t>1236.344054353896</t>
  </si>
  <si>
    <t>26282.774607247223</t>
  </si>
  <si>
    <t>1231.010291751453</t>
  </si>
  <si>
    <t>26284.413949587557</t>
  </si>
  <si>
    <t>1231.347171715648</t>
  </si>
  <si>
    <t>26287.428859719947</t>
  </si>
  <si>
    <t>1230.932873084678</t>
  </si>
  <si>
    <t>26284.03068499707</t>
  </si>
  <si>
    <t>1232.782407911855</t>
  </si>
  <si>
    <t>26276.703423956052</t>
  </si>
  <si>
    <t>1233.600927575285</t>
  </si>
  <si>
    <t>26292.178065331409</t>
  </si>
  <si>
    <t>1235.781336239216</t>
  </si>
  <si>
    <t>26303.716591867357</t>
  </si>
  <si>
    <t>1233.170998181348</t>
  </si>
  <si>
    <t>26293.709267837773</t>
  </si>
  <si>
    <t>1234.000335796093</t>
  </si>
  <si>
    <t>26292.818671514821</t>
  </si>
  <si>
    <t>1235.462896620615</t>
  </si>
  <si>
    <t>26287.265537320159</t>
  </si>
  <si>
    <t>1229.406216174156</t>
  </si>
  <si>
    <t>26297.824318471409</t>
  </si>
  <si>
    <t>1.20265e+06</t>
  </si>
  <si>
    <t>1229.242682652199</t>
  </si>
  <si>
    <t>26287.522115305685</t>
  </si>
  <si>
    <t>1227.957934387204</t>
  </si>
  <si>
    <t>26279.333878200566</t>
  </si>
  <si>
    <t>1236.835796340862</t>
  </si>
  <si>
    <t>26292.924607484558</t>
  </si>
  <si>
    <t>1.48905e+06</t>
  </si>
  <si>
    <t>th=0.8 k=15</t>
  </si>
  <si>
    <t>k=10 dc</t>
  </si>
  <si>
    <t>Clientnet.client.av =5
Clientnet.client.ht=${10,11,12,13,14,15,16,17,18,19,20,21,22,23,24,25</t>
  </si>
  <si>
    <t>232.619956739992</t>
  </si>
  <si>
    <t>26289.249187962438</t>
  </si>
  <si>
    <t>26288.854519789253</t>
  </si>
  <si>
    <t>26288.129136503312</t>
  </si>
  <si>
    <t>26293.798421001724</t>
  </si>
  <si>
    <t>1233.028787527451</t>
  </si>
  <si>
    <t>26290.548366763757</t>
  </si>
  <si>
    <t>1231.706509508752</t>
  </si>
  <si>
    <t>26288.515104686175</t>
  </si>
  <si>
    <t>26286.797579937931</t>
  </si>
  <si>
    <t>1235.35728931025</t>
  </si>
  <si>
    <t>26290.271376051052</t>
  </si>
  <si>
    <t>1233.449159119627</t>
  </si>
  <si>
    <t>26286.559118114</t>
  </si>
  <si>
    <t>1.3451e+06</t>
  </si>
  <si>
    <t>1231.057183179594</t>
  </si>
  <si>
    <t>26302.112605009914</t>
  </si>
  <si>
    <t>1.81745e+06</t>
  </si>
  <si>
    <t>1231.558554330993</t>
  </si>
  <si>
    <t>26278.462252229771</t>
  </si>
  <si>
    <t>2.3031e+06</t>
  </si>
  <si>
    <t>k15th07</t>
  </si>
  <si>
    <t>26288.839038393424</t>
  </si>
  <si>
    <t>26289.829044296281</t>
  </si>
  <si>
    <t>1232.892065584069</t>
  </si>
  <si>
    <t>26293.901677527103</t>
  </si>
  <si>
    <t>26290.083931413656</t>
  </si>
  <si>
    <t>1232.552939463541</t>
  </si>
  <si>
    <t>26283.141454310831</t>
  </si>
  <si>
    <t>26286.900675430841</t>
  </si>
  <si>
    <t>26283.403169756624</t>
  </si>
  <si>
    <t>1233.376477005861</t>
  </si>
  <si>
    <t>26292.147834875883</t>
  </si>
  <si>
    <t>1236.122711283643</t>
  </si>
  <si>
    <t>26284.306754511822</t>
  </si>
  <si>
    <t>1233.707644570533</t>
  </si>
  <si>
    <t>26274.729431115155</t>
  </si>
  <si>
    <t>1235.603080658109</t>
  </si>
  <si>
    <t>26258.476131866998</t>
  </si>
  <si>
    <t>1229.980519831107</t>
  </si>
  <si>
    <t>26279.812111245073</t>
  </si>
  <si>
    <t>1230.952261110682</t>
  </si>
  <si>
    <t>26291.52973035992</t>
  </si>
  <si>
    <t>1235.127106860437</t>
  </si>
  <si>
    <t>26310.251798092416</t>
  </si>
  <si>
    <t>1225.418245221341</t>
  </si>
  <si>
    <t>26302.774004172035</t>
  </si>
  <si>
    <t>1238.428723483352</t>
  </si>
  <si>
    <t>26245.06045541494</t>
  </si>
  <si>
    <t>bbp320</t>
  </si>
  <si>
    <t>utilk15th07</t>
  </si>
  <si>
    <t>th08k15</t>
  </si>
  <si>
    <t>utilOptic</t>
  </si>
  <si>
    <t>utilOptic th0.8k15</t>
  </si>
  <si>
    <t>bbpth0.9k15</t>
  </si>
  <si>
    <t>util optic</t>
  </si>
  <si>
    <t>th07k5</t>
  </si>
  <si>
    <t>utilk5th07</t>
  </si>
  <si>
    <t>k10th07</t>
  </si>
  <si>
    <t>26289.532010264774</t>
  </si>
  <si>
    <t>26288.768095444638</t>
  </si>
  <si>
    <t>26289.307765101646</t>
  </si>
  <si>
    <t>26291.582183381194</t>
  </si>
  <si>
    <t>26290.952470608985</t>
  </si>
  <si>
    <t>26290.193115970187</t>
  </si>
  <si>
    <t>26287.266543115865</t>
  </si>
  <si>
    <t>26292.866010113227</t>
  </si>
  <si>
    <t>26289.247226598151</t>
  </si>
  <si>
    <t>26286.73076050099</t>
  </si>
  <si>
    <t>26286.057144483867</t>
  </si>
  <si>
    <t>26294.274956774204</t>
  </si>
  <si>
    <t>26287.87476936675</t>
  </si>
  <si>
    <t>26289.586364706253</t>
  </si>
  <si>
    <t>26286.008751541866</t>
  </si>
  <si>
    <t>1.09675e+06</t>
  </si>
  <si>
    <t>1233.447082170819</t>
  </si>
  <si>
    <t>26292.405834681554</t>
  </si>
  <si>
    <t>1.03335e+06</t>
  </si>
  <si>
    <t>26280.19060952819</t>
  </si>
  <si>
    <t>1.09915e+06</t>
  </si>
  <si>
    <t>1232.236909347609</t>
  </si>
  <si>
    <t>26292.449521072512</t>
  </si>
  <si>
    <t>1.49595e+06</t>
  </si>
  <si>
    <t>1232.562389707324</t>
  </si>
  <si>
    <t>26288.30379431703</t>
  </si>
  <si>
    <t>1.4216e+06</t>
  </si>
  <si>
    <t>26271.029972830113</t>
  </si>
  <si>
    <t>1.49865e+06</t>
  </si>
  <si>
    <t>1232.874618751818</t>
  </si>
  <si>
    <t>26314.747267562748</t>
  </si>
  <si>
    <t>1.90755e+06</t>
  </si>
  <si>
    <t>1232.724730554605</t>
  </si>
  <si>
    <t>26299.651881209417</t>
  </si>
  <si>
    <t>1.91405e+06</t>
  </si>
  <si>
    <t>26316.556411318121</t>
  </si>
  <si>
    <t>1.8763e+06</t>
  </si>
  <si>
    <t>1236.66282111069</t>
  </si>
  <si>
    <t>26294.405145015462</t>
  </si>
  <si>
    <t>2.60015e+06</t>
  </si>
  <si>
    <t>1235.127050827316</t>
  </si>
  <si>
    <t>26282.670895522709</t>
  </si>
  <si>
    <t>2.43165e+06</t>
  </si>
  <si>
    <t>1232.974894696108</t>
  </si>
  <si>
    <t>26287.782338438667</t>
  </si>
  <si>
    <t>2.515e+06</t>
  </si>
  <si>
    <t>1233.506893547937</t>
  </si>
  <si>
    <t>26295.592663386494</t>
  </si>
  <si>
    <t>3.08075e+06</t>
  </si>
  <si>
    <t>1234.206533432849</t>
  </si>
  <si>
    <t>26284.639406426964</t>
  </si>
  <si>
    <t>3.00235e+06</t>
  </si>
  <si>
    <t>26296.031207515949</t>
  </si>
  <si>
    <t>3.15665e+06</t>
  </si>
  <si>
    <t>bbp</t>
  </si>
  <si>
    <t>util</t>
  </si>
  <si>
    <t>k5</t>
  </si>
  <si>
    <t>k10</t>
  </si>
  <si>
    <t>k15</t>
  </si>
  <si>
    <t>k25</t>
  </si>
  <si>
    <t>k20</t>
  </si>
  <si>
    <t>k=30</t>
  </si>
  <si>
    <t>k=5</t>
  </si>
  <si>
    <t>k=15</t>
  </si>
  <si>
    <t>k=20</t>
  </si>
  <si>
    <t>k=25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</si>
</sst>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0.0000000000"/>
  </numFmts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164" fontId="0" fillId="0" borderId="0" xfId="0" applyNumberFormat="1"/>
    <xf numFmtId="165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4296251193558"/>
          <c:y val="0.1316532163906558"/>
          <c:w val="0.64208402320496449"/>
          <c:h val="0.69035342796879284"/>
        </c:manualLayout>
      </c:layout>
      <c:lineChart>
        <c:grouping val="standard"/>
        <c:varyColors val="0"/>
        <c:ser>
          <c:idx val="0"/>
          <c:order val="0"/>
          <c:tx>
            <c:v>Common scenario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'320'!$T$2:$T$17</c:f>
              <c:numCache>
                <c:formatCode>General</c:formatCode>
                <c:ptCount val="1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</c:numCache>
            </c:numRef>
          </c:cat>
          <c:val>
            <c:numRef>
              <c:f>'320'!$S$2:$S$17</c:f>
              <c:numCache>
                <c:formatCode>General</c:formatCode>
                <c:ptCount val="16"/>
                <c:pt idx="0">
                  <c:v>6.7524192206186554E-5</c:v>
                </c:pt>
                <c:pt idx="1">
                  <c:v>3.5572126290559593E-4</c:v>
                </c:pt>
                <c:pt idx="2">
                  <c:v>5.1265906460170002E-4</c:v>
                </c:pt>
                <c:pt idx="3">
                  <c:v>1.1935285077374885E-3</c:v>
                </c:pt>
                <c:pt idx="4">
                  <c:v>2.4741926769223745E-3</c:v>
                </c:pt>
                <c:pt idx="5">
                  <c:v>5.3286204561192579E-3</c:v>
                </c:pt>
                <c:pt idx="6">
                  <c:v>6.6776042038186271E-3</c:v>
                </c:pt>
                <c:pt idx="7">
                  <c:v>1.1093603348050632E-2</c:v>
                </c:pt>
                <c:pt idx="8">
                  <c:v>1.5425785939750485E-2</c:v>
                </c:pt>
                <c:pt idx="9">
                  <c:v>2.517357478457705E-2</c:v>
                </c:pt>
                <c:pt idx="10">
                  <c:v>3.0546645205724442E-2</c:v>
                </c:pt>
                <c:pt idx="11">
                  <c:v>3.9595560716775516E-2</c:v>
                </c:pt>
                <c:pt idx="12">
                  <c:v>4.9250635175898526E-2</c:v>
                </c:pt>
                <c:pt idx="13">
                  <c:v>5.9746991528326444E-2</c:v>
                </c:pt>
                <c:pt idx="14">
                  <c:v>6.9287040464705088E-2</c:v>
                </c:pt>
                <c:pt idx="15">
                  <c:v>8.1553769176788735E-2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B-4B19-89F4-5B9B43E9D81B}"/>
            </c:ext>
          </c:extLst>
        </c:ser>
        <c:ser>
          <c:idx val="4"/>
          <c:order val="1"/>
          <c:tx>
            <c:v>AHL(10)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'320'!$T$2:$T$17</c:f>
              <c:numCache>
                <c:formatCode>General</c:formatCode>
                <c:ptCount val="1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</c:numCache>
            </c:numRef>
          </c:cat>
          <c:val>
            <c:numRef>
              <c:f>th07k5!$T$2:$T$17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1.5217370628572515E-5</c:v>
                </c:pt>
                <c:pt idx="3">
                  <c:v>1.0176277859938277E-4</c:v>
                </c:pt>
                <c:pt idx="4">
                  <c:v>1.1222768143316651E-4</c:v>
                </c:pt>
                <c:pt idx="5">
                  <c:v>1.4362295075730195E-4</c:v>
                </c:pt>
                <c:pt idx="6">
                  <c:v>3.5095394799414123E-4</c:v>
                </c:pt>
                <c:pt idx="7">
                  <c:v>8.5029161007567019E-4</c:v>
                </c:pt>
                <c:pt idx="8">
                  <c:v>1.5445998449693506E-3</c:v>
                </c:pt>
                <c:pt idx="9">
                  <c:v>2.1336098243077421E-3</c:v>
                </c:pt>
                <c:pt idx="10">
                  <c:v>3.5178818528081713E-3</c:v>
                </c:pt>
                <c:pt idx="11">
                  <c:v>5.8644191942012168E-3</c:v>
                </c:pt>
                <c:pt idx="12">
                  <c:v>8.6278091758482233E-3</c:v>
                </c:pt>
                <c:pt idx="13">
                  <c:v>1.2363272442916424E-2</c:v>
                </c:pt>
                <c:pt idx="14">
                  <c:v>1.6950329447059709E-2</c:v>
                </c:pt>
                <c:pt idx="15">
                  <c:v>2.0471669859620935E-2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7B-4B19-89F4-5B9B43E9D81B}"/>
            </c:ext>
          </c:extLst>
        </c:ser>
        <c:ser>
          <c:idx val="1"/>
          <c:order val="2"/>
          <c:tx>
            <c:v>AHL(20)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'320'!$T$2:$T$17</c:f>
              <c:numCache>
                <c:formatCode>General</c:formatCode>
                <c:ptCount val="1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</c:numCache>
            </c:numRef>
          </c:cat>
          <c:val>
            <c:numRef>
              <c:f>'th=0.7 k=15'!$S$2:$S$17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6.752682526910867E-5</c:v>
                </c:pt>
                <c:pt idx="4">
                  <c:v>2.8532407107993259E-5</c:v>
                </c:pt>
                <c:pt idx="5">
                  <c:v>8.4645094531451365E-5</c:v>
                </c:pt>
                <c:pt idx="6">
                  <c:v>9.9863994750007127E-5</c:v>
                </c:pt>
                <c:pt idx="7">
                  <c:v>2.986462953117287E-4</c:v>
                </c:pt>
                <c:pt idx="8">
                  <c:v>6.6294769181017056E-4</c:v>
                </c:pt>
                <c:pt idx="9">
                  <c:v>1.5019042509882702E-3</c:v>
                </c:pt>
                <c:pt idx="10">
                  <c:v>2.0842548860128519E-3</c:v>
                </c:pt>
                <c:pt idx="11">
                  <c:v>3.0863199462818642E-3</c:v>
                </c:pt>
                <c:pt idx="12">
                  <c:v>5.1994666433338972E-3</c:v>
                </c:pt>
                <c:pt idx="13">
                  <c:v>7.3197919718165179E-3</c:v>
                </c:pt>
                <c:pt idx="14">
                  <c:v>1.0999999999999999E-2</c:v>
                </c:pt>
                <c:pt idx="15">
                  <c:v>1.5045426437711078E-2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B-4B19-89F4-5B9B43E9D81B}"/>
            </c:ext>
          </c:extLst>
        </c:ser>
        <c:ser>
          <c:idx val="8"/>
          <c:order val="3"/>
          <c:tx>
            <c:v>AHL(30)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'320'!$AC$2:$AC$17</c:f>
              <c:numCache>
                <c:formatCode>0.0000000000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1.3315123317063521E-5</c:v>
                </c:pt>
                <c:pt idx="7">
                  <c:v>1.2174290181815414E-4</c:v>
                </c:pt>
                <c:pt idx="8">
                  <c:v>8.9400777025902447E-5</c:v>
                </c:pt>
                <c:pt idx="9">
                  <c:v>1.1793406154446066E-4</c:v>
                </c:pt>
                <c:pt idx="10">
                  <c:v>4.6031101427249462E-4</c:v>
                </c:pt>
                <c:pt idx="11">
                  <c:v>9.1024698415295192E-4</c:v>
                </c:pt>
                <c:pt idx="12">
                  <c:v>1.5733351089634443E-3</c:v>
                </c:pt>
                <c:pt idx="13">
                  <c:v>2.0766362997433098E-3</c:v>
                </c:pt>
                <c:pt idx="14">
                  <c:v>4.8303849186233736E-3</c:v>
                </c:pt>
                <c:pt idx="15">
                  <c:v>7.7523730346783148E-3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B9-4934-BE4A-6C7CB118D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994416"/>
        <c:axId val="1318986512"/>
        <c:extLst/>
      </c:lineChart>
      <c:catAx>
        <c:axId val="1318994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2000"/>
                  <a:t>Traffic load (Erlangs)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18986512"/>
        <c:crosses val="autoZero"/>
        <c:auto val="1"/>
        <c:lblAlgn val="ctr"/>
        <c:lblOffset val="100"/>
        <c:noMultiLvlLbl val="0"/>
      </c:catAx>
      <c:valAx>
        <c:axId val="131898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2400"/>
                  <a:t>BBP</a:t>
                </a:r>
              </a:p>
            </c:rich>
          </c:tx>
          <c:layout>
            <c:manualLayout>
              <c:xMode val="edge"/>
              <c:yMode val="edge"/>
              <c:x val="1.0569901539077125E-2"/>
              <c:y val="0.306431906663495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1899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>
        <c:manualLayout>
          <c:xMode val="edge"/>
          <c:yMode val="edge"/>
          <c:x val="0.78298669562856371"/>
          <c:y val="0.24036077763729452"/>
          <c:w val="0.2147284107635366"/>
          <c:h val="0.25196366583209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80467360934724"/>
          <c:y val="6.8223989141416086E-2"/>
          <c:w val="0.71156057912115822"/>
          <c:h val="0.81174547371181049"/>
        </c:manualLayout>
      </c:layout>
      <c:lineChart>
        <c:grouping val="standard"/>
        <c:varyColors val="0"/>
        <c:ser>
          <c:idx val="3"/>
          <c:order val="2"/>
          <c:tx>
            <c:strRef>
              <c:f>k10th07!$T$3</c:f>
              <c:strCache>
                <c:ptCount val="1"/>
                <c:pt idx="0">
                  <c:v>utilOptic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k10th07!$T$4:$T$19</c:f>
              <c:numCache>
                <c:formatCode>General</c:formatCode>
                <c:ptCount val="16"/>
                <c:pt idx="0">
                  <c:v>3.0653963414634147</c:v>
                </c:pt>
                <c:pt idx="1">
                  <c:v>3.6284298780487805</c:v>
                </c:pt>
                <c:pt idx="2">
                  <c:v>4.2321646341463417</c:v>
                </c:pt>
                <c:pt idx="3">
                  <c:v>5.3958841463414631</c:v>
                </c:pt>
                <c:pt idx="4">
                  <c:v>4.6624999999999996</c:v>
                </c:pt>
                <c:pt idx="5">
                  <c:v>6.2250762195121956</c:v>
                </c:pt>
                <c:pt idx="6">
                  <c:v>7.225685975609756</c:v>
                </c:pt>
                <c:pt idx="7">
                  <c:v>8.1015243902439025</c:v>
                </c:pt>
                <c:pt idx="8">
                  <c:v>9.0114329268292686</c:v>
                </c:pt>
                <c:pt idx="9">
                  <c:v>10.494283536585366</c:v>
                </c:pt>
                <c:pt idx="10">
                  <c:v>10.880792682926829</c:v>
                </c:pt>
                <c:pt idx="11">
                  <c:v>11.915243902439023</c:v>
                </c:pt>
                <c:pt idx="12">
                  <c:v>13.236890243902439</c:v>
                </c:pt>
                <c:pt idx="13">
                  <c:v>13.772408536585367</c:v>
                </c:pt>
                <c:pt idx="14">
                  <c:v>14.340243902439026</c:v>
                </c:pt>
                <c:pt idx="15">
                  <c:v>15.219131097560975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C-4E1D-A333-89DFED7BAD48}"/>
            </c:ext>
          </c:extLst>
        </c:ser>
        <c:ser>
          <c:idx val="1"/>
          <c:order val="3"/>
          <c:tx>
            <c:strRef>
              <c:f>'th=0.7 k=15'!$U$1</c:f>
              <c:strCache>
                <c:ptCount val="1"/>
                <c:pt idx="0">
                  <c:v>utilk15th07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'th=0.7 k=15'!$U$2:$U$17</c:f>
              <c:numCache>
                <c:formatCode>General</c:formatCode>
                <c:ptCount val="16"/>
                <c:pt idx="0">
                  <c:v>3.0653963414634147</c:v>
                </c:pt>
                <c:pt idx="1">
                  <c:v>3.6284298780487805</c:v>
                </c:pt>
                <c:pt idx="2">
                  <c:v>4.2298780487804883</c:v>
                </c:pt>
                <c:pt idx="3">
                  <c:v>4.6624999999999996</c:v>
                </c:pt>
                <c:pt idx="4">
                  <c:v>5.6779725609756095</c:v>
                </c:pt>
                <c:pt idx="5">
                  <c:v>6.2237042682926829</c:v>
                </c:pt>
                <c:pt idx="6">
                  <c:v>7.246493902439024</c:v>
                </c:pt>
                <c:pt idx="7">
                  <c:v>8.1865853658536576</c:v>
                </c:pt>
                <c:pt idx="8">
                  <c:v>9.0920731707317071</c:v>
                </c:pt>
                <c:pt idx="9">
                  <c:v>10.09359756097561</c:v>
                </c:pt>
                <c:pt idx="10">
                  <c:v>11.32172256097561</c:v>
                </c:pt>
                <c:pt idx="11">
                  <c:v>11.966387195121952</c:v>
                </c:pt>
                <c:pt idx="12">
                  <c:v>13.371570121951219</c:v>
                </c:pt>
                <c:pt idx="13">
                  <c:v>14.362804878048781</c:v>
                </c:pt>
                <c:pt idx="14">
                  <c:v>14.374923780487807</c:v>
                </c:pt>
                <c:pt idx="15">
                  <c:v>15.598551829268292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0C-4E1D-A333-89DFED7BAD48}"/>
            </c:ext>
          </c:extLst>
        </c:ser>
        <c:ser>
          <c:idx val="4"/>
          <c:order val="4"/>
          <c:tx>
            <c:strRef>
              <c:f>th07k5!$U$1</c:f>
              <c:strCache>
                <c:ptCount val="1"/>
                <c:pt idx="0">
                  <c:v>utilk5th07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th07k5!$U$2:$U$17</c:f>
              <c:numCache>
                <c:formatCode>General</c:formatCode>
                <c:ptCount val="16"/>
                <c:pt idx="0">
                  <c:v>3.065015243902439</c:v>
                </c:pt>
                <c:pt idx="1">
                  <c:v>4.2333841463414634</c:v>
                </c:pt>
                <c:pt idx="2">
                  <c:v>3.4990853658536585</c:v>
                </c:pt>
                <c:pt idx="3">
                  <c:v>3.9</c:v>
                </c:pt>
                <c:pt idx="4">
                  <c:v>4.5757621951219516</c:v>
                </c:pt>
                <c:pt idx="5">
                  <c:v>5</c:v>
                </c:pt>
                <c:pt idx="6">
                  <c:v>6.9814024390243903</c:v>
                </c:pt>
                <c:pt idx="7">
                  <c:v>7.8226371951219509</c:v>
                </c:pt>
                <c:pt idx="8">
                  <c:v>8.614405487804877</c:v>
                </c:pt>
                <c:pt idx="9">
                  <c:v>9.5668445121951216</c:v>
                </c:pt>
                <c:pt idx="10">
                  <c:v>10.273246951219512</c:v>
                </c:pt>
                <c:pt idx="11">
                  <c:v>11.333231707317072</c:v>
                </c:pt>
                <c:pt idx="12">
                  <c:v>12.032240853658537</c:v>
                </c:pt>
                <c:pt idx="13">
                  <c:v>12.646265243902439</c:v>
                </c:pt>
                <c:pt idx="14">
                  <c:v>13.318216463414634</c:v>
                </c:pt>
                <c:pt idx="15">
                  <c:v>13.899009146341465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0C-4E1D-A333-89DFED7BA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994416"/>
        <c:axId val="1318986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'320'!$S$1</c15:sqref>
                        </c15:formulaRef>
                      </c:ext>
                    </c:extLst>
                    <c:strCache>
                      <c:ptCount val="1"/>
                      <c:pt idx="0">
                        <c:v>bbp320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'320'!$V$2:$V$17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'320'!$S$2:$S$17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6.7524192206186554E-5</c:v>
                      </c:pt>
                      <c:pt idx="1">
                        <c:v>3.5572126290559593E-4</c:v>
                      </c:pt>
                      <c:pt idx="2">
                        <c:v>5.1265906460170002E-4</c:v>
                      </c:pt>
                      <c:pt idx="3">
                        <c:v>1.1935285077374885E-3</c:v>
                      </c:pt>
                      <c:pt idx="4">
                        <c:v>2.4741926769223745E-3</c:v>
                      </c:pt>
                      <c:pt idx="5">
                        <c:v>5.3286204561192579E-3</c:v>
                      </c:pt>
                      <c:pt idx="6">
                        <c:v>6.6776042038186271E-3</c:v>
                      </c:pt>
                      <c:pt idx="7">
                        <c:v>1.1093603348050632E-2</c:v>
                      </c:pt>
                      <c:pt idx="8">
                        <c:v>1.5425785939750485E-2</c:v>
                      </c:pt>
                      <c:pt idx="9">
                        <c:v>2.517357478457705E-2</c:v>
                      </c:pt>
                      <c:pt idx="10">
                        <c:v>3.0546645205724442E-2</c:v>
                      </c:pt>
                      <c:pt idx="11">
                        <c:v>3.9595560716775516E-2</c:v>
                      </c:pt>
                      <c:pt idx="12">
                        <c:v>4.9250635175898526E-2</c:v>
                      </c:pt>
                      <c:pt idx="13">
                        <c:v>5.9746991528326444E-2</c:v>
                      </c:pt>
                      <c:pt idx="14">
                        <c:v>6.9287040464705088E-2</c:v>
                      </c:pt>
                      <c:pt idx="15">
                        <c:v>8.1553769176788735E-2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00C-4E1D-A333-89DFED7BAD48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'th0.8k15'!$S$1</c15:sqref>
                        </c15:formulaRef>
                      </c:ext>
                    </c:extLst>
                    <c:strCache>
                      <c:ptCount val="1"/>
                      <c:pt idx="0">
                        <c:v>th08k15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'th0.8k15'!$S$2:$S$17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1.521715353632382E-5</c:v>
                      </c:pt>
                      <c:pt idx="5">
                        <c:v>7.0378398016470445E-5</c:v>
                      </c:pt>
                      <c:pt idx="6">
                        <c:v>1.4266515631821178E-4</c:v>
                      </c:pt>
                      <c:pt idx="7">
                        <c:v>2.4252015532702655E-4</c:v>
                      </c:pt>
                      <c:pt idx="8">
                        <c:v>5.6967701500656694E-4</c:v>
                      </c:pt>
                      <c:pt idx="9">
                        <c:v>1.0319279457500737E-3</c:v>
                      </c:pt>
                      <c:pt idx="10">
                        <c:v>1.8612958880293089E-3</c:v>
                      </c:pt>
                      <c:pt idx="11">
                        <c:v>2.989060400322967E-3</c:v>
                      </c:pt>
                      <c:pt idx="12">
                        <c:v>5.1366491354734138E-3</c:v>
                      </c:pt>
                      <c:pt idx="13">
                        <c:v>7.9170484375698721E-3</c:v>
                      </c:pt>
                      <c:pt idx="14">
                        <c:v>1.1170240591992314E-2</c:v>
                      </c:pt>
                      <c:pt idx="15">
                        <c:v>1.5768892811089008E-2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00C-4E1D-A333-89DFED7BAD48}"/>
                  </c:ext>
                </c:extLst>
              </c15:ser>
            </c15:filteredLineSeries>
          </c:ext>
        </c:extLst>
      </c:lineChart>
      <c:catAx>
        <c:axId val="131899441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18986512"/>
        <c:crosses val="autoZero"/>
        <c:auto val="1"/>
        <c:lblAlgn val="ctr"/>
        <c:lblOffset val="100"/>
        <c:noMultiLvlLbl val="0"/>
      </c:catAx>
      <c:valAx>
        <c:axId val="131898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utilization</a:t>
                </a:r>
              </a:p>
            </c:rich>
          </c:tx>
          <c:layout>
            <c:manualLayout>
              <c:xMode val="edge"/>
              <c:yMode val="edge"/>
              <c:x val="2.1459227467811159E-2"/>
              <c:y val="0.306431796025496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1899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4296251193558"/>
          <c:y val="0.1316532163906558"/>
          <c:w val="0.64208402320496449"/>
          <c:h val="0.69035342796879284"/>
        </c:manualLayout>
      </c:layout>
      <c:lineChart>
        <c:grouping val="standard"/>
        <c:varyColors val="0"/>
        <c:ser>
          <c:idx val="0"/>
          <c:order val="0"/>
          <c:tx>
            <c:v>Common scenario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'320'!$T$2:$T$17</c:f>
              <c:numCache>
                <c:formatCode>General</c:formatCode>
                <c:ptCount val="1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</c:numCache>
            </c:numRef>
          </c:cat>
          <c:val>
            <c:numRef>
              <c:f>'320'!$S$2:$S$17</c:f>
              <c:numCache>
                <c:formatCode>General</c:formatCode>
                <c:ptCount val="16"/>
                <c:pt idx="0">
                  <c:v>6.7524192206186554E-5</c:v>
                </c:pt>
                <c:pt idx="1">
                  <c:v>3.5572126290559593E-4</c:v>
                </c:pt>
                <c:pt idx="2">
                  <c:v>5.1265906460170002E-4</c:v>
                </c:pt>
                <c:pt idx="3">
                  <c:v>1.1935285077374885E-3</c:v>
                </c:pt>
                <c:pt idx="4">
                  <c:v>2.4741926769223745E-3</c:v>
                </c:pt>
                <c:pt idx="5">
                  <c:v>5.3286204561192579E-3</c:v>
                </c:pt>
                <c:pt idx="6">
                  <c:v>6.6776042038186271E-3</c:v>
                </c:pt>
                <c:pt idx="7">
                  <c:v>1.1093603348050632E-2</c:v>
                </c:pt>
                <c:pt idx="8">
                  <c:v>1.5425785939750485E-2</c:v>
                </c:pt>
                <c:pt idx="9">
                  <c:v>2.517357478457705E-2</c:v>
                </c:pt>
                <c:pt idx="10">
                  <c:v>3.0546645205724442E-2</c:v>
                </c:pt>
                <c:pt idx="11">
                  <c:v>3.9595560716775516E-2</c:v>
                </c:pt>
                <c:pt idx="12">
                  <c:v>4.9250635175898526E-2</c:v>
                </c:pt>
                <c:pt idx="13">
                  <c:v>5.9746991528326444E-2</c:v>
                </c:pt>
                <c:pt idx="14">
                  <c:v>6.9287040464705088E-2</c:v>
                </c:pt>
                <c:pt idx="15">
                  <c:v>8.1553769176788735E-2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B6-4DB1-A718-4B0F3686DD30}"/>
            </c:ext>
          </c:extLst>
        </c:ser>
        <c:ser>
          <c:idx val="4"/>
          <c:order val="1"/>
          <c:tx>
            <c:v>AHL(10)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'320'!$T$2:$T$17</c:f>
              <c:numCache>
                <c:formatCode>General</c:formatCode>
                <c:ptCount val="1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</c:numCache>
            </c:numRef>
          </c:cat>
          <c:val>
            <c:numRef>
              <c:f>th07k5!$T$2:$T$17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1.5217370628572515E-5</c:v>
                </c:pt>
                <c:pt idx="3">
                  <c:v>1.0176277859938277E-4</c:v>
                </c:pt>
                <c:pt idx="4">
                  <c:v>1.1222768143316651E-4</c:v>
                </c:pt>
                <c:pt idx="5">
                  <c:v>1.4362295075730195E-4</c:v>
                </c:pt>
                <c:pt idx="6">
                  <c:v>3.5095394799414123E-4</c:v>
                </c:pt>
                <c:pt idx="7">
                  <c:v>8.5029161007567019E-4</c:v>
                </c:pt>
                <c:pt idx="8">
                  <c:v>1.5445998449693506E-3</c:v>
                </c:pt>
                <c:pt idx="9">
                  <c:v>2.1336098243077421E-3</c:v>
                </c:pt>
                <c:pt idx="10">
                  <c:v>3.5178818528081713E-3</c:v>
                </c:pt>
                <c:pt idx="11">
                  <c:v>5.8644191942012168E-3</c:v>
                </c:pt>
                <c:pt idx="12">
                  <c:v>8.6278091758482233E-3</c:v>
                </c:pt>
                <c:pt idx="13">
                  <c:v>1.2363272442916424E-2</c:v>
                </c:pt>
                <c:pt idx="14">
                  <c:v>1.6950329447059709E-2</c:v>
                </c:pt>
                <c:pt idx="15">
                  <c:v>2.0471669859620935E-2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B6-4DB1-A718-4B0F3686DD30}"/>
            </c:ext>
          </c:extLst>
        </c:ser>
        <c:ser>
          <c:idx val="1"/>
          <c:order val="2"/>
          <c:tx>
            <c:v>AHL(20)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'320'!$T$2:$T$17</c:f>
              <c:numCache>
                <c:formatCode>General</c:formatCode>
                <c:ptCount val="1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</c:numCache>
            </c:numRef>
          </c:cat>
          <c:val>
            <c:numRef>
              <c:f>'th=0.7 k=15'!$S$2:$S$17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6.752682526910867E-5</c:v>
                </c:pt>
                <c:pt idx="4">
                  <c:v>2.8532407107993259E-5</c:v>
                </c:pt>
                <c:pt idx="5">
                  <c:v>8.4645094531451365E-5</c:v>
                </c:pt>
                <c:pt idx="6">
                  <c:v>9.9863994750007127E-5</c:v>
                </c:pt>
                <c:pt idx="7">
                  <c:v>2.986462953117287E-4</c:v>
                </c:pt>
                <c:pt idx="8">
                  <c:v>6.6294769181017056E-4</c:v>
                </c:pt>
                <c:pt idx="9">
                  <c:v>1.5019042509882702E-3</c:v>
                </c:pt>
                <c:pt idx="10">
                  <c:v>2.0842548860128519E-3</c:v>
                </c:pt>
                <c:pt idx="11">
                  <c:v>3.0863199462818642E-3</c:v>
                </c:pt>
                <c:pt idx="12">
                  <c:v>5.1994666433338972E-3</c:v>
                </c:pt>
                <c:pt idx="13">
                  <c:v>7.3197919718165179E-3</c:v>
                </c:pt>
                <c:pt idx="14">
                  <c:v>1.0999999999999999E-2</c:v>
                </c:pt>
                <c:pt idx="15">
                  <c:v>1.5045426437711078E-2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B6-4DB1-A718-4B0F3686DD30}"/>
            </c:ext>
          </c:extLst>
        </c:ser>
        <c:ser>
          <c:idx val="8"/>
          <c:order val="3"/>
          <c:tx>
            <c:v>AHL(30)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'320'!$AC$2:$AC$17</c:f>
              <c:numCache>
                <c:formatCode>0.0000000000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1.3315123317063521E-5</c:v>
                </c:pt>
                <c:pt idx="7">
                  <c:v>1.2174290181815414E-4</c:v>
                </c:pt>
                <c:pt idx="8">
                  <c:v>8.9400777025902447E-5</c:v>
                </c:pt>
                <c:pt idx="9">
                  <c:v>1.1793406154446066E-4</c:v>
                </c:pt>
                <c:pt idx="10">
                  <c:v>4.6031101427249462E-4</c:v>
                </c:pt>
                <c:pt idx="11">
                  <c:v>9.1024698415295192E-4</c:v>
                </c:pt>
                <c:pt idx="12">
                  <c:v>1.5733351089634443E-3</c:v>
                </c:pt>
                <c:pt idx="13">
                  <c:v>2.0766362997433098E-3</c:v>
                </c:pt>
                <c:pt idx="14">
                  <c:v>4.8303849186233736E-3</c:v>
                </c:pt>
                <c:pt idx="15">
                  <c:v>7.7523730346783148E-3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B6-4DB1-A718-4B0F3686D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994416"/>
        <c:axId val="1318986512"/>
        <c:extLst/>
      </c:lineChart>
      <c:catAx>
        <c:axId val="1318994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2000"/>
                  <a:t>Traffic load (Erlangs)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18986512"/>
        <c:crosses val="autoZero"/>
        <c:auto val="1"/>
        <c:lblAlgn val="ctr"/>
        <c:lblOffset val="100"/>
        <c:noMultiLvlLbl val="0"/>
      </c:catAx>
      <c:valAx>
        <c:axId val="131898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2400"/>
                  <a:t>BBP</a:t>
                </a:r>
              </a:p>
            </c:rich>
          </c:tx>
          <c:layout>
            <c:manualLayout>
              <c:xMode val="edge"/>
              <c:yMode val="edge"/>
              <c:x val="1.0569901539077125E-2"/>
              <c:y val="0.306431906663495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1899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>
        <c:manualLayout>
          <c:xMode val="edge"/>
          <c:yMode val="edge"/>
          <c:x val="0.78298669562856371"/>
          <c:y val="0.24036077763729452"/>
          <c:w val="0.2147284107635366"/>
          <c:h val="0.260776385463740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25</xdr:row>
      <xdr:rowOff>57150</xdr:rowOff>
    </xdr:from>
    <xdr:to>
      <xdr:col>22</xdr:col>
      <xdr:colOff>425450</xdr:colOff>
      <xdr:row>47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FF098AFA-F55A-4CA6-8426-7A6BB5C688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18</xdr:row>
      <xdr:rowOff>0</xdr:rowOff>
    </xdr:from>
    <xdr:to>
      <xdr:col>11</xdr:col>
      <xdr:colOff>419100</xdr:colOff>
      <xdr:row>38</xdr:row>
      <xdr:rowOff>80010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62FB3339-4485-4578-909E-97F79F894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0</xdr:colOff>
      <xdr:row>34</xdr:row>
      <xdr:rowOff>0</xdr:rowOff>
    </xdr:from>
    <xdr:to>
      <xdr:col>34</xdr:col>
      <xdr:colOff>342900</xdr:colOff>
      <xdr:row>55</xdr:row>
      <xdr:rowOff>127000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68CB7F14-F250-4CD3-90FA-5DBB72D84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16</xdr:col>
      <xdr:colOff>305408</xdr:colOff>
      <xdr:row>26</xdr:row>
      <xdr:rowOff>138269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9CDD84A-A8A4-A99A-6A4F-F525D70FD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920750"/>
          <a:ext cx="7011008" cy="40054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</xdr:row>
      <xdr:rowOff>0</xdr:rowOff>
    </xdr:from>
    <xdr:to>
      <xdr:col>15</xdr:col>
      <xdr:colOff>537076</xdr:colOff>
      <xdr:row>30</xdr:row>
      <xdr:rowOff>144366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F17E3FB-4D07-995F-A9D2-1BA2D1D7F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657350"/>
          <a:ext cx="7242676" cy="4011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8EA34-154C-4B18-ADCE-496B42E802E2}">
  <dimension ref="A1:X72"/>
  <sheetViews>
    <sheetView topLeftCell="H1" workbookViewId="0">
      <selection activeCell="U40" sqref="U40:U55"/>
    </sheetView>
  </sheetViews>
  <sheetFormatPr defaultRowHeight="14.5" x14ac:dyDescent="0.35"/>
  <cols>
    <col min="22" max="22" width="10" bestFit="1" customWidth="1"/>
  </cols>
  <sheetData>
    <row r="1" spans="1:22" x14ac:dyDescent="0.35">
      <c r="A1" t="s">
        <v>30</v>
      </c>
      <c r="R1" t="e">
        <f t="shared" ref="R1" si="0">G1/H1</f>
        <v>#DIV/0!</v>
      </c>
      <c r="T1" t="s">
        <v>226</v>
      </c>
      <c r="U1" t="s">
        <v>227</v>
      </c>
    </row>
    <row r="2" spans="1:22" x14ac:dyDescent="0.35">
      <c r="A2" t="s">
        <v>0</v>
      </c>
      <c r="B2" t="s">
        <v>1</v>
      </c>
      <c r="C2" t="s">
        <v>2</v>
      </c>
      <c r="D2">
        <v>100000</v>
      </c>
      <c r="E2">
        <v>0</v>
      </c>
      <c r="F2">
        <v>52571850</v>
      </c>
      <c r="G2">
        <v>0</v>
      </c>
      <c r="H2">
        <v>52571850</v>
      </c>
      <c r="I2">
        <v>38462</v>
      </c>
      <c r="J2">
        <v>20214650</v>
      </c>
      <c r="K2">
        <v>40213</v>
      </c>
      <c r="L2">
        <v>16000050</v>
      </c>
      <c r="M2">
        <v>6</v>
      </c>
      <c r="N2">
        <v>5250</v>
      </c>
      <c r="O2">
        <v>88043</v>
      </c>
      <c r="P2">
        <v>31622832</v>
      </c>
      <c r="Q2">
        <v>72974</v>
      </c>
      <c r="R2">
        <f t="shared" ref="R2:R17" si="1">G2/H2</f>
        <v>0</v>
      </c>
      <c r="T2">
        <f>G2/H2</f>
        <v>0</v>
      </c>
      <c r="U2">
        <f>K2/82/160</f>
        <v>3.065015243902439</v>
      </c>
    </row>
    <row r="3" spans="1:22" x14ac:dyDescent="0.35">
      <c r="A3" t="s">
        <v>0</v>
      </c>
      <c r="B3" t="s">
        <v>1</v>
      </c>
      <c r="C3" t="s">
        <v>2</v>
      </c>
      <c r="D3">
        <v>100000</v>
      </c>
      <c r="E3">
        <v>0</v>
      </c>
      <c r="F3">
        <v>52571850</v>
      </c>
      <c r="G3">
        <v>0</v>
      </c>
      <c r="H3">
        <v>52571850</v>
      </c>
      <c r="I3">
        <v>43480</v>
      </c>
      <c r="J3">
        <v>22875650</v>
      </c>
      <c r="K3">
        <v>55542</v>
      </c>
      <c r="L3">
        <v>16142600</v>
      </c>
      <c r="M3">
        <v>32</v>
      </c>
      <c r="N3">
        <v>28150</v>
      </c>
      <c r="O3">
        <v>79435</v>
      </c>
      <c r="P3">
        <v>36358862</v>
      </c>
      <c r="Q3">
        <v>83249</v>
      </c>
      <c r="R3">
        <f t="shared" si="1"/>
        <v>0</v>
      </c>
      <c r="T3">
        <f t="shared" ref="T3:T17" si="2">G3/H3</f>
        <v>0</v>
      </c>
      <c r="U3">
        <f t="shared" ref="U3:U17" si="3">K3/82/160</f>
        <v>4.2333841463414634</v>
      </c>
    </row>
    <row r="4" spans="1:22" x14ac:dyDescent="0.35">
      <c r="A4" t="s">
        <v>0</v>
      </c>
      <c r="B4" t="s">
        <v>3</v>
      </c>
      <c r="C4" t="s">
        <v>2</v>
      </c>
      <c r="D4">
        <v>99999</v>
      </c>
      <c r="E4">
        <v>1</v>
      </c>
      <c r="F4">
        <v>52570700</v>
      </c>
      <c r="G4">
        <v>800</v>
      </c>
      <c r="H4">
        <v>52571500</v>
      </c>
      <c r="I4">
        <v>40897</v>
      </c>
      <c r="J4">
        <v>21514850</v>
      </c>
      <c r="K4">
        <v>45908</v>
      </c>
      <c r="L4">
        <v>16105550</v>
      </c>
      <c r="M4">
        <v>12</v>
      </c>
      <c r="N4">
        <v>10150</v>
      </c>
      <c r="O4">
        <v>83452</v>
      </c>
      <c r="P4">
        <v>33885873</v>
      </c>
      <c r="Q4">
        <v>77778</v>
      </c>
      <c r="R4">
        <f t="shared" si="1"/>
        <v>1.5217370628572515E-5</v>
      </c>
      <c r="T4">
        <f t="shared" si="2"/>
        <v>1.5217370628572515E-5</v>
      </c>
      <c r="U4">
        <f t="shared" si="3"/>
        <v>3.4990853658536585</v>
      </c>
      <c r="V4">
        <f>H4+G4</f>
        <v>52572300</v>
      </c>
    </row>
    <row r="5" spans="1:22" x14ac:dyDescent="0.35">
      <c r="A5" t="s">
        <v>0</v>
      </c>
      <c r="B5" t="s">
        <v>5</v>
      </c>
      <c r="C5" t="s">
        <v>2</v>
      </c>
      <c r="D5">
        <v>99994</v>
      </c>
      <c r="E5">
        <v>6</v>
      </c>
      <c r="F5">
        <v>52567900</v>
      </c>
      <c r="G5">
        <v>5350</v>
      </c>
      <c r="H5">
        <v>52573250</v>
      </c>
      <c r="I5">
        <v>47456</v>
      </c>
      <c r="J5">
        <v>24942750</v>
      </c>
      <c r="K5">
        <v>72209</v>
      </c>
      <c r="L5">
        <v>16295550</v>
      </c>
      <c r="M5">
        <v>109</v>
      </c>
      <c r="N5">
        <v>92250</v>
      </c>
      <c r="O5">
        <v>72244</v>
      </c>
      <c r="P5">
        <v>40519106</v>
      </c>
      <c r="Q5">
        <v>92152</v>
      </c>
      <c r="R5">
        <f t="shared" si="1"/>
        <v>1.0176277859938277E-4</v>
      </c>
      <c r="T5">
        <f t="shared" si="2"/>
        <v>1.0176277859938277E-4</v>
      </c>
      <c r="U5">
        <v>3.9</v>
      </c>
      <c r="V5">
        <f t="shared" ref="V5:V16" si="4">H5+G5</f>
        <v>52578600</v>
      </c>
    </row>
    <row r="6" spans="1:22" x14ac:dyDescent="0.35">
      <c r="A6" t="s">
        <v>0</v>
      </c>
      <c r="B6" t="s">
        <v>4</v>
      </c>
      <c r="C6" t="s">
        <v>2</v>
      </c>
      <c r="D6">
        <v>99993</v>
      </c>
      <c r="E6">
        <v>7</v>
      </c>
      <c r="F6">
        <v>52565800</v>
      </c>
      <c r="G6">
        <v>5900</v>
      </c>
      <c r="H6">
        <v>52571700</v>
      </c>
      <c r="I6">
        <v>45381</v>
      </c>
      <c r="J6">
        <v>23907200</v>
      </c>
      <c r="K6">
        <v>60034</v>
      </c>
      <c r="L6">
        <v>16236000</v>
      </c>
      <c r="M6">
        <v>62</v>
      </c>
      <c r="N6">
        <v>53450</v>
      </c>
      <c r="O6">
        <v>76046</v>
      </c>
      <c r="P6">
        <v>38343147</v>
      </c>
      <c r="Q6">
        <v>87399</v>
      </c>
      <c r="R6">
        <f t="shared" si="1"/>
        <v>1.1222768143316651E-4</v>
      </c>
      <c r="T6">
        <f t="shared" si="2"/>
        <v>1.1222768143316651E-4</v>
      </c>
      <c r="U6">
        <f t="shared" si="3"/>
        <v>4.5757621951219516</v>
      </c>
      <c r="V6">
        <f t="shared" si="4"/>
        <v>52577600</v>
      </c>
    </row>
    <row r="7" spans="1:22" x14ac:dyDescent="0.35">
      <c r="A7" t="s">
        <v>0</v>
      </c>
      <c r="B7" t="s">
        <v>6</v>
      </c>
      <c r="C7" t="s">
        <v>2</v>
      </c>
      <c r="D7">
        <v>99991</v>
      </c>
      <c r="E7">
        <v>9</v>
      </c>
      <c r="F7">
        <v>52560650</v>
      </c>
      <c r="G7">
        <v>7550</v>
      </c>
      <c r="H7">
        <v>52568200</v>
      </c>
      <c r="I7">
        <v>49349</v>
      </c>
      <c r="J7">
        <v>25963400</v>
      </c>
      <c r="K7">
        <v>82653</v>
      </c>
      <c r="L7">
        <v>16326650</v>
      </c>
      <c r="M7">
        <v>191</v>
      </c>
      <c r="N7">
        <v>165700</v>
      </c>
      <c r="O7">
        <v>69234</v>
      </c>
      <c r="P7">
        <v>42793668</v>
      </c>
      <c r="Q7">
        <v>97245</v>
      </c>
      <c r="R7">
        <f t="shared" si="1"/>
        <v>1.4362295075730195E-4</v>
      </c>
      <c r="T7">
        <f t="shared" si="2"/>
        <v>1.4362295075730195E-4</v>
      </c>
      <c r="U7">
        <v>5</v>
      </c>
      <c r="V7">
        <f t="shared" si="4"/>
        <v>52575750</v>
      </c>
    </row>
    <row r="8" spans="1:22" x14ac:dyDescent="0.35">
      <c r="A8" t="s">
        <v>0</v>
      </c>
      <c r="B8" t="s">
        <v>7</v>
      </c>
      <c r="C8" t="s">
        <v>2</v>
      </c>
      <c r="D8">
        <v>99978</v>
      </c>
      <c r="E8">
        <v>22</v>
      </c>
      <c r="F8">
        <v>52552550</v>
      </c>
      <c r="G8">
        <v>18450</v>
      </c>
      <c r="H8">
        <v>52571000</v>
      </c>
      <c r="I8">
        <v>50756</v>
      </c>
      <c r="J8">
        <v>26624350</v>
      </c>
      <c r="K8">
        <v>91596</v>
      </c>
      <c r="L8">
        <v>16360700</v>
      </c>
      <c r="M8">
        <v>310</v>
      </c>
      <c r="N8">
        <v>267050</v>
      </c>
      <c r="O8">
        <v>67087</v>
      </c>
      <c r="P8">
        <v>44777656</v>
      </c>
      <c r="Q8">
        <v>101359</v>
      </c>
      <c r="R8">
        <f t="shared" si="1"/>
        <v>3.5095394799414123E-4</v>
      </c>
      <c r="T8">
        <f t="shared" si="2"/>
        <v>3.5095394799414123E-4</v>
      </c>
      <c r="U8">
        <f t="shared" si="3"/>
        <v>6.9814024390243903</v>
      </c>
      <c r="V8">
        <f t="shared" si="4"/>
        <v>52589450</v>
      </c>
    </row>
    <row r="9" spans="1:22" x14ac:dyDescent="0.35">
      <c r="A9" t="s">
        <v>0</v>
      </c>
      <c r="B9" t="s">
        <v>8</v>
      </c>
      <c r="C9" t="s">
        <v>2</v>
      </c>
      <c r="D9">
        <v>99948</v>
      </c>
      <c r="E9">
        <v>52</v>
      </c>
      <c r="F9">
        <v>52525500</v>
      </c>
      <c r="G9">
        <v>44700</v>
      </c>
      <c r="H9">
        <v>52570200</v>
      </c>
      <c r="I9">
        <v>52644</v>
      </c>
      <c r="J9">
        <v>27473150</v>
      </c>
      <c r="K9">
        <v>102633</v>
      </c>
      <c r="L9">
        <v>16444100</v>
      </c>
      <c r="M9">
        <v>538</v>
      </c>
      <c r="N9">
        <v>462450</v>
      </c>
      <c r="O9">
        <v>63902</v>
      </c>
      <c r="P9">
        <v>47073153</v>
      </c>
      <c r="Q9">
        <v>106292</v>
      </c>
      <c r="R9">
        <f>G9/H9</f>
        <v>8.5029161007567019E-4</v>
      </c>
      <c r="T9">
        <f>G9/H9</f>
        <v>8.5029161007567019E-4</v>
      </c>
      <c r="U9">
        <f t="shared" si="3"/>
        <v>7.8226371951219509</v>
      </c>
      <c r="V9">
        <f t="shared" si="4"/>
        <v>52614900</v>
      </c>
    </row>
    <row r="10" spans="1:22" x14ac:dyDescent="0.35">
      <c r="A10" t="s">
        <v>0</v>
      </c>
      <c r="B10" t="s">
        <v>9</v>
      </c>
      <c r="C10" t="s">
        <v>2</v>
      </c>
      <c r="D10">
        <v>99906</v>
      </c>
      <c r="E10">
        <v>94</v>
      </c>
      <c r="F10">
        <v>52489050</v>
      </c>
      <c r="G10">
        <v>81200</v>
      </c>
      <c r="H10">
        <v>52570250</v>
      </c>
      <c r="I10">
        <v>54281</v>
      </c>
      <c r="J10">
        <v>28231650</v>
      </c>
      <c r="K10">
        <v>113021</v>
      </c>
      <c r="L10">
        <v>16499050</v>
      </c>
      <c r="M10">
        <v>787</v>
      </c>
      <c r="N10">
        <v>667550</v>
      </c>
      <c r="O10">
        <v>61174</v>
      </c>
      <c r="P10">
        <v>48775264</v>
      </c>
      <c r="Q10">
        <v>110234</v>
      </c>
      <c r="R10">
        <f t="shared" si="1"/>
        <v>1.5445998449693506E-3</v>
      </c>
      <c r="T10">
        <f t="shared" si="2"/>
        <v>1.5445998449693506E-3</v>
      </c>
      <c r="U10">
        <f t="shared" si="3"/>
        <v>8.614405487804877</v>
      </c>
      <c r="V10">
        <f t="shared" si="4"/>
        <v>52651450</v>
      </c>
    </row>
    <row r="11" spans="1:22" x14ac:dyDescent="0.35">
      <c r="A11" t="s">
        <v>10</v>
      </c>
      <c r="B11" t="s">
        <v>11</v>
      </c>
      <c r="C11" t="s">
        <v>2</v>
      </c>
      <c r="D11">
        <v>99871</v>
      </c>
      <c r="E11">
        <v>129</v>
      </c>
      <c r="F11">
        <v>52451350</v>
      </c>
      <c r="G11">
        <v>112150</v>
      </c>
      <c r="H11">
        <v>52563500</v>
      </c>
      <c r="I11">
        <v>55429</v>
      </c>
      <c r="J11">
        <v>28745800</v>
      </c>
      <c r="K11">
        <v>125517</v>
      </c>
      <c r="L11">
        <v>16569750</v>
      </c>
      <c r="M11">
        <v>1154</v>
      </c>
      <c r="N11">
        <v>972000</v>
      </c>
      <c r="O11">
        <v>59503</v>
      </c>
      <c r="P11">
        <v>50403192</v>
      </c>
      <c r="Q11">
        <v>113814</v>
      </c>
      <c r="R11">
        <f t="shared" si="1"/>
        <v>2.1336098243077421E-3</v>
      </c>
      <c r="T11">
        <f t="shared" si="2"/>
        <v>2.1336098243077421E-3</v>
      </c>
      <c r="U11">
        <f t="shared" si="3"/>
        <v>9.5668445121951216</v>
      </c>
      <c r="V11">
        <f t="shared" si="4"/>
        <v>52675650</v>
      </c>
    </row>
    <row r="12" spans="1:22" x14ac:dyDescent="0.35">
      <c r="A12" t="s">
        <v>12</v>
      </c>
      <c r="B12" t="s">
        <v>13</v>
      </c>
      <c r="C12" t="s">
        <v>2</v>
      </c>
      <c r="D12">
        <v>99779</v>
      </c>
      <c r="E12">
        <v>221</v>
      </c>
      <c r="F12">
        <v>52389300</v>
      </c>
      <c r="G12">
        <v>184950</v>
      </c>
      <c r="H12">
        <v>52574250</v>
      </c>
      <c r="I12">
        <v>56629</v>
      </c>
      <c r="J12">
        <v>29244300</v>
      </c>
      <c r="K12">
        <v>134785</v>
      </c>
      <c r="L12">
        <v>16596750</v>
      </c>
      <c r="M12">
        <v>1493</v>
      </c>
      <c r="N12" t="s">
        <v>14</v>
      </c>
      <c r="O12">
        <v>57562</v>
      </c>
      <c r="P12">
        <v>52212451</v>
      </c>
      <c r="Q12">
        <v>117751</v>
      </c>
      <c r="R12">
        <f t="shared" si="1"/>
        <v>3.5178818528081713E-3</v>
      </c>
      <c r="T12">
        <f t="shared" si="2"/>
        <v>3.5178818528081713E-3</v>
      </c>
      <c r="U12">
        <f t="shared" si="3"/>
        <v>10.273246951219512</v>
      </c>
      <c r="V12">
        <f t="shared" si="4"/>
        <v>52759200</v>
      </c>
    </row>
    <row r="13" spans="1:22" x14ac:dyDescent="0.35">
      <c r="A13" t="s">
        <v>15</v>
      </c>
      <c r="B13" t="s">
        <v>16</v>
      </c>
      <c r="C13" t="s">
        <v>2</v>
      </c>
      <c r="D13">
        <v>99631</v>
      </c>
      <c r="E13">
        <v>369</v>
      </c>
      <c r="F13">
        <v>52254500</v>
      </c>
      <c r="G13">
        <v>308250</v>
      </c>
      <c r="H13">
        <v>52562750</v>
      </c>
      <c r="I13">
        <v>58016</v>
      </c>
      <c r="J13">
        <v>29750750</v>
      </c>
      <c r="K13">
        <v>148692</v>
      </c>
      <c r="L13">
        <v>16690300</v>
      </c>
      <c r="M13">
        <v>2074</v>
      </c>
      <c r="N13" t="s">
        <v>17</v>
      </c>
      <c r="O13">
        <v>55318</v>
      </c>
      <c r="P13">
        <v>53940119</v>
      </c>
      <c r="Q13">
        <v>121766</v>
      </c>
      <c r="R13">
        <f t="shared" si="1"/>
        <v>5.8644191942012168E-3</v>
      </c>
      <c r="T13">
        <f t="shared" si="2"/>
        <v>5.8644191942012168E-3</v>
      </c>
      <c r="U13">
        <f t="shared" si="3"/>
        <v>11.333231707317072</v>
      </c>
      <c r="V13">
        <f t="shared" si="4"/>
        <v>52871000</v>
      </c>
    </row>
    <row r="14" spans="1:22" x14ac:dyDescent="0.35">
      <c r="A14" t="s">
        <v>18</v>
      </c>
      <c r="B14" t="s">
        <v>19</v>
      </c>
      <c r="C14" t="s">
        <v>2</v>
      </c>
      <c r="D14">
        <v>99461</v>
      </c>
      <c r="E14">
        <v>539</v>
      </c>
      <c r="F14">
        <v>52097600</v>
      </c>
      <c r="G14">
        <v>453400</v>
      </c>
      <c r="H14">
        <v>52551000</v>
      </c>
      <c r="I14">
        <v>59025</v>
      </c>
      <c r="J14">
        <v>30136500</v>
      </c>
      <c r="K14">
        <v>157863</v>
      </c>
      <c r="L14">
        <v>16705300</v>
      </c>
      <c r="M14">
        <v>2493</v>
      </c>
      <c r="N14" t="s">
        <v>20</v>
      </c>
      <c r="O14">
        <v>53518</v>
      </c>
      <c r="P14">
        <v>55223176</v>
      </c>
      <c r="Q14">
        <v>124549</v>
      </c>
      <c r="R14">
        <f t="shared" si="1"/>
        <v>8.6278091758482233E-3</v>
      </c>
      <c r="T14">
        <f t="shared" si="2"/>
        <v>8.6278091758482233E-3</v>
      </c>
      <c r="U14">
        <f t="shared" si="3"/>
        <v>12.032240853658537</v>
      </c>
      <c r="V14">
        <f t="shared" si="4"/>
        <v>53004400</v>
      </c>
    </row>
    <row r="15" spans="1:22" x14ac:dyDescent="0.35">
      <c r="A15" t="s">
        <v>21</v>
      </c>
      <c r="B15" t="s">
        <v>22</v>
      </c>
      <c r="C15" t="s">
        <v>2</v>
      </c>
      <c r="D15">
        <v>99225</v>
      </c>
      <c r="E15">
        <v>775</v>
      </c>
      <c r="F15">
        <v>51909100</v>
      </c>
      <c r="G15">
        <v>649800</v>
      </c>
      <c r="H15">
        <v>52558900</v>
      </c>
      <c r="I15">
        <v>59751</v>
      </c>
      <c r="J15">
        <v>30364300</v>
      </c>
      <c r="K15">
        <v>165919</v>
      </c>
      <c r="L15">
        <v>16756650</v>
      </c>
      <c r="M15">
        <v>3069</v>
      </c>
      <c r="N15" t="s">
        <v>23</v>
      </c>
      <c r="O15">
        <v>52385</v>
      </c>
      <c r="P15">
        <v>55967511</v>
      </c>
      <c r="Q15">
        <v>126514</v>
      </c>
      <c r="R15">
        <f t="shared" si="1"/>
        <v>1.2363272442916424E-2</v>
      </c>
      <c r="T15">
        <f t="shared" si="2"/>
        <v>1.2363272442916424E-2</v>
      </c>
      <c r="U15">
        <f t="shared" si="3"/>
        <v>12.646265243902439</v>
      </c>
      <c r="V15">
        <f t="shared" si="4"/>
        <v>53208700</v>
      </c>
    </row>
    <row r="16" spans="1:22" x14ac:dyDescent="0.35">
      <c r="A16" t="s">
        <v>24</v>
      </c>
      <c r="B16" t="s">
        <v>25</v>
      </c>
      <c r="C16" t="s">
        <v>2</v>
      </c>
      <c r="D16">
        <v>98936</v>
      </c>
      <c r="E16">
        <v>1064</v>
      </c>
      <c r="F16">
        <v>51674350</v>
      </c>
      <c r="G16">
        <v>891000</v>
      </c>
      <c r="H16">
        <v>52565350</v>
      </c>
      <c r="I16">
        <v>60430</v>
      </c>
      <c r="J16">
        <v>30486750</v>
      </c>
      <c r="K16">
        <v>174735</v>
      </c>
      <c r="L16">
        <v>16873450</v>
      </c>
      <c r="M16">
        <v>3732</v>
      </c>
      <c r="N16" t="s">
        <v>26</v>
      </c>
      <c r="O16">
        <v>50945</v>
      </c>
      <c r="P16">
        <v>57201536</v>
      </c>
      <c r="Q16">
        <v>129221</v>
      </c>
      <c r="R16">
        <f t="shared" si="1"/>
        <v>1.6950329447059709E-2</v>
      </c>
      <c r="T16">
        <f t="shared" si="2"/>
        <v>1.6950329447059709E-2</v>
      </c>
      <c r="U16">
        <f t="shared" si="3"/>
        <v>13.318216463414634</v>
      </c>
      <c r="V16">
        <f t="shared" si="4"/>
        <v>53456350</v>
      </c>
    </row>
    <row r="17" spans="1:22" x14ac:dyDescent="0.35">
      <c r="A17" t="s">
        <v>27</v>
      </c>
      <c r="B17" t="s">
        <v>28</v>
      </c>
      <c r="C17" t="s">
        <v>2</v>
      </c>
      <c r="D17">
        <v>98710</v>
      </c>
      <c r="E17">
        <v>1290</v>
      </c>
      <c r="F17">
        <v>51513150</v>
      </c>
      <c r="G17">
        <v>1076600</v>
      </c>
      <c r="H17">
        <v>52589750</v>
      </c>
      <c r="I17">
        <v>61205</v>
      </c>
      <c r="J17">
        <v>30634500</v>
      </c>
      <c r="K17">
        <v>182355</v>
      </c>
      <c r="L17">
        <v>16899500</v>
      </c>
      <c r="M17">
        <v>4241</v>
      </c>
      <c r="N17" t="s">
        <v>29</v>
      </c>
      <c r="O17">
        <v>49581</v>
      </c>
      <c r="P17">
        <v>57849534</v>
      </c>
      <c r="Q17">
        <v>130772</v>
      </c>
      <c r="R17">
        <f t="shared" si="1"/>
        <v>2.0471669859620935E-2</v>
      </c>
      <c r="T17">
        <f t="shared" si="2"/>
        <v>2.0471669859620935E-2</v>
      </c>
      <c r="U17">
        <f t="shared" si="3"/>
        <v>13.899009146341465</v>
      </c>
      <c r="V17">
        <f>GH17+F17</f>
        <v>51513150</v>
      </c>
    </row>
    <row r="20" spans="1:22" x14ac:dyDescent="0.35">
      <c r="A20" t="s">
        <v>52</v>
      </c>
    </row>
    <row r="21" spans="1:22" x14ac:dyDescent="0.35">
      <c r="A21" t="s">
        <v>0</v>
      </c>
      <c r="B21" t="s">
        <v>1</v>
      </c>
      <c r="C21" t="s">
        <v>2</v>
      </c>
      <c r="D21">
        <v>100000</v>
      </c>
      <c r="E21">
        <v>0</v>
      </c>
      <c r="F21">
        <v>52571850</v>
      </c>
      <c r="G21">
        <v>0</v>
      </c>
      <c r="H21">
        <v>52571850</v>
      </c>
      <c r="I21">
        <v>38464</v>
      </c>
      <c r="J21">
        <v>20216750</v>
      </c>
      <c r="K21">
        <v>40218</v>
      </c>
      <c r="L21">
        <v>15999650</v>
      </c>
      <c r="M21">
        <v>1</v>
      </c>
      <c r="N21">
        <v>1000</v>
      </c>
      <c r="O21">
        <v>88041</v>
      </c>
      <c r="P21">
        <v>31631229</v>
      </c>
      <c r="Q21">
        <v>73001</v>
      </c>
      <c r="R21">
        <f>G21/H21</f>
        <v>0</v>
      </c>
    </row>
    <row r="22" spans="1:22" x14ac:dyDescent="0.35">
      <c r="A22" t="s">
        <v>0</v>
      </c>
      <c r="B22" t="s">
        <v>1</v>
      </c>
      <c r="C22" t="s">
        <v>2</v>
      </c>
      <c r="D22">
        <v>100000</v>
      </c>
      <c r="E22">
        <v>0</v>
      </c>
      <c r="F22">
        <v>52571850</v>
      </c>
      <c r="G22">
        <v>0</v>
      </c>
      <c r="H22">
        <v>52571850</v>
      </c>
      <c r="I22">
        <v>41206</v>
      </c>
      <c r="J22">
        <v>21669700</v>
      </c>
      <c r="K22">
        <v>47605</v>
      </c>
      <c r="L22">
        <v>16064500</v>
      </c>
      <c r="M22">
        <v>2</v>
      </c>
      <c r="N22">
        <v>1850</v>
      </c>
      <c r="O22">
        <v>83292</v>
      </c>
      <c r="P22">
        <v>34092986</v>
      </c>
      <c r="Q22">
        <v>78415</v>
      </c>
      <c r="R22">
        <f t="shared" ref="R22:R55" si="5">G22/H22</f>
        <v>0</v>
      </c>
      <c r="U22">
        <f>H22/I22</f>
        <v>1275.8299762170557</v>
      </c>
    </row>
    <row r="23" spans="1:22" x14ac:dyDescent="0.35">
      <c r="A23" t="s">
        <v>0</v>
      </c>
      <c r="B23" t="s">
        <v>1</v>
      </c>
      <c r="C23" t="s">
        <v>2</v>
      </c>
      <c r="D23">
        <v>100000</v>
      </c>
      <c r="E23">
        <v>0</v>
      </c>
      <c r="F23">
        <v>52571850</v>
      </c>
      <c r="G23">
        <v>0</v>
      </c>
      <c r="H23">
        <v>52571850</v>
      </c>
      <c r="I23">
        <v>43519</v>
      </c>
      <c r="J23">
        <v>22895450</v>
      </c>
      <c r="K23">
        <v>55496</v>
      </c>
      <c r="L23">
        <v>16140050</v>
      </c>
      <c r="M23">
        <v>10</v>
      </c>
      <c r="N23">
        <v>9000</v>
      </c>
      <c r="O23">
        <v>79388</v>
      </c>
      <c r="P23">
        <v>36429435</v>
      </c>
      <c r="Q23">
        <v>83425</v>
      </c>
      <c r="R23">
        <f t="shared" si="5"/>
        <v>0</v>
      </c>
      <c r="U23">
        <f>H23/I23</f>
        <v>1208.0206346653185</v>
      </c>
    </row>
    <row r="24" spans="1:22" x14ac:dyDescent="0.35">
      <c r="A24" t="s">
        <v>0</v>
      </c>
      <c r="B24" t="s">
        <v>4</v>
      </c>
      <c r="C24" t="s">
        <v>2</v>
      </c>
      <c r="D24">
        <v>99996</v>
      </c>
      <c r="E24">
        <v>4</v>
      </c>
      <c r="F24">
        <v>52568150</v>
      </c>
      <c r="G24">
        <v>3550</v>
      </c>
      <c r="H24">
        <v>52571700</v>
      </c>
      <c r="I24">
        <v>45375</v>
      </c>
      <c r="J24">
        <v>23912850</v>
      </c>
      <c r="K24">
        <v>61172</v>
      </c>
      <c r="L24">
        <v>16234750</v>
      </c>
      <c r="M24">
        <v>21</v>
      </c>
      <c r="N24">
        <v>17700</v>
      </c>
      <c r="O24">
        <v>76078</v>
      </c>
      <c r="P24">
        <v>38456191</v>
      </c>
      <c r="Q24">
        <v>87661</v>
      </c>
      <c r="R24">
        <f t="shared" si="5"/>
        <v>6.752682526910867E-5</v>
      </c>
    </row>
    <row r="25" spans="1:22" x14ac:dyDescent="0.35">
      <c r="A25" t="s">
        <v>0</v>
      </c>
      <c r="B25" t="s">
        <v>31</v>
      </c>
      <c r="C25" t="s">
        <v>2</v>
      </c>
      <c r="D25">
        <v>99998</v>
      </c>
      <c r="E25">
        <v>2</v>
      </c>
      <c r="F25">
        <v>52570300</v>
      </c>
      <c r="G25">
        <v>1500</v>
      </c>
      <c r="H25">
        <v>52571800</v>
      </c>
      <c r="I25">
        <v>47622</v>
      </c>
      <c r="J25">
        <v>25019950</v>
      </c>
      <c r="K25">
        <v>74495</v>
      </c>
      <c r="L25">
        <v>16300400</v>
      </c>
      <c r="M25">
        <v>47</v>
      </c>
      <c r="N25">
        <v>41100</v>
      </c>
      <c r="O25">
        <v>72415</v>
      </c>
      <c r="P25">
        <v>41085059</v>
      </c>
      <c r="Q25">
        <v>93340</v>
      </c>
      <c r="R25">
        <f t="shared" si="5"/>
        <v>2.8532407107993259E-5</v>
      </c>
    </row>
    <row r="26" spans="1:22" x14ac:dyDescent="0.35">
      <c r="A26" t="s">
        <v>0</v>
      </c>
      <c r="B26" t="s">
        <v>32</v>
      </c>
      <c r="C26" t="s">
        <v>2</v>
      </c>
      <c r="D26">
        <v>99995</v>
      </c>
      <c r="E26">
        <v>5</v>
      </c>
      <c r="F26">
        <v>52568000</v>
      </c>
      <c r="G26">
        <v>4450</v>
      </c>
      <c r="H26">
        <v>52572450</v>
      </c>
      <c r="I26">
        <v>49468</v>
      </c>
      <c r="J26">
        <v>25938000</v>
      </c>
      <c r="K26">
        <v>81655</v>
      </c>
      <c r="L26">
        <v>16348200</v>
      </c>
      <c r="M26">
        <v>48</v>
      </c>
      <c r="N26">
        <v>40450</v>
      </c>
      <c r="O26">
        <v>69250</v>
      </c>
      <c r="P26">
        <v>43221886</v>
      </c>
      <c r="Q26">
        <v>97901</v>
      </c>
      <c r="R26">
        <f t="shared" si="5"/>
        <v>8.4645094531451365E-5</v>
      </c>
    </row>
    <row r="27" spans="1:22" x14ac:dyDescent="0.35">
      <c r="A27" t="s">
        <v>0</v>
      </c>
      <c r="B27" t="s">
        <v>33</v>
      </c>
      <c r="C27" t="s">
        <v>2</v>
      </c>
      <c r="D27">
        <v>99994</v>
      </c>
      <c r="E27">
        <v>6</v>
      </c>
      <c r="F27">
        <v>52566250</v>
      </c>
      <c r="G27">
        <v>5250</v>
      </c>
      <c r="H27">
        <v>52571500</v>
      </c>
      <c r="I27">
        <v>51116</v>
      </c>
      <c r="J27">
        <v>26820000</v>
      </c>
      <c r="K27">
        <v>95074</v>
      </c>
      <c r="L27">
        <v>16355200</v>
      </c>
      <c r="M27">
        <v>117</v>
      </c>
      <c r="N27">
        <v>101000</v>
      </c>
      <c r="O27">
        <v>66283</v>
      </c>
      <c r="P27">
        <v>45380633</v>
      </c>
      <c r="Q27">
        <v>102909</v>
      </c>
      <c r="R27">
        <f t="shared" si="5"/>
        <v>9.9863994750007127E-5</v>
      </c>
    </row>
    <row r="28" spans="1:22" x14ac:dyDescent="0.35">
      <c r="A28" t="s">
        <v>0</v>
      </c>
      <c r="B28" t="s">
        <v>34</v>
      </c>
      <c r="C28" t="s">
        <v>2</v>
      </c>
      <c r="D28">
        <v>99982</v>
      </c>
      <c r="E28">
        <v>18</v>
      </c>
      <c r="F28">
        <v>52554850</v>
      </c>
      <c r="G28">
        <v>15700</v>
      </c>
      <c r="H28">
        <v>52570550</v>
      </c>
      <c r="I28">
        <v>52849</v>
      </c>
      <c r="J28">
        <v>27696250</v>
      </c>
      <c r="K28">
        <v>107408</v>
      </c>
      <c r="L28">
        <v>16434150</v>
      </c>
      <c r="M28">
        <v>232</v>
      </c>
      <c r="N28">
        <v>200300</v>
      </c>
      <c r="O28">
        <v>63649</v>
      </c>
      <c r="P28">
        <v>47836726</v>
      </c>
      <c r="Q28">
        <v>108204</v>
      </c>
      <c r="R28">
        <f t="shared" si="5"/>
        <v>2.986462953117287E-4</v>
      </c>
    </row>
    <row r="29" spans="1:22" x14ac:dyDescent="0.35">
      <c r="A29" t="s">
        <v>0</v>
      </c>
      <c r="B29" t="s">
        <v>35</v>
      </c>
      <c r="C29" t="s">
        <v>2</v>
      </c>
      <c r="D29">
        <v>99961</v>
      </c>
      <c r="E29">
        <v>39</v>
      </c>
      <c r="F29">
        <v>52533400</v>
      </c>
      <c r="G29">
        <v>34850</v>
      </c>
      <c r="H29">
        <v>52568250</v>
      </c>
      <c r="I29">
        <v>54223</v>
      </c>
      <c r="J29">
        <v>28424950</v>
      </c>
      <c r="K29">
        <v>119288</v>
      </c>
      <c r="L29">
        <v>16479050</v>
      </c>
      <c r="M29">
        <v>381</v>
      </c>
      <c r="N29">
        <v>329400</v>
      </c>
      <c r="O29">
        <v>61246</v>
      </c>
      <c r="P29">
        <v>49917862</v>
      </c>
      <c r="Q29">
        <v>112975</v>
      </c>
      <c r="R29">
        <f t="shared" si="5"/>
        <v>6.6294769181017056E-4</v>
      </c>
    </row>
    <row r="30" spans="1:22" x14ac:dyDescent="0.35">
      <c r="A30" t="s">
        <v>0</v>
      </c>
      <c r="B30" t="s">
        <v>36</v>
      </c>
      <c r="C30" t="s">
        <v>2</v>
      </c>
      <c r="D30">
        <v>99907</v>
      </c>
      <c r="E30">
        <v>93</v>
      </c>
      <c r="F30">
        <v>52487650</v>
      </c>
      <c r="G30">
        <v>78950</v>
      </c>
      <c r="H30">
        <v>52566600</v>
      </c>
      <c r="I30">
        <v>55352</v>
      </c>
      <c r="J30">
        <v>28897350</v>
      </c>
      <c r="K30">
        <v>132428</v>
      </c>
      <c r="L30">
        <v>16558900</v>
      </c>
      <c r="M30">
        <v>697</v>
      </c>
      <c r="N30">
        <v>599250</v>
      </c>
      <c r="O30">
        <v>59457</v>
      </c>
      <c r="P30">
        <v>51800495</v>
      </c>
      <c r="Q30">
        <v>117234</v>
      </c>
      <c r="R30">
        <f t="shared" si="5"/>
        <v>1.5019042509882702E-3</v>
      </c>
    </row>
    <row r="31" spans="1:22" x14ac:dyDescent="0.35">
      <c r="A31" t="s">
        <v>0</v>
      </c>
      <c r="B31" t="s">
        <v>37</v>
      </c>
      <c r="C31" t="s">
        <v>2</v>
      </c>
      <c r="D31">
        <v>99872</v>
      </c>
      <c r="E31">
        <v>128</v>
      </c>
      <c r="F31">
        <v>52451200</v>
      </c>
      <c r="G31">
        <v>109550</v>
      </c>
      <c r="H31">
        <v>52560750</v>
      </c>
      <c r="I31">
        <v>56727</v>
      </c>
      <c r="J31">
        <v>29455450</v>
      </c>
      <c r="K31">
        <v>148541</v>
      </c>
      <c r="L31">
        <v>16626050</v>
      </c>
      <c r="M31">
        <v>983</v>
      </c>
      <c r="N31">
        <v>838850</v>
      </c>
      <c r="O31">
        <v>57258</v>
      </c>
      <c r="P31">
        <v>53929881</v>
      </c>
      <c r="Q31">
        <v>122031</v>
      </c>
      <c r="R31">
        <f t="shared" si="5"/>
        <v>2.0842548860128519E-3</v>
      </c>
    </row>
    <row r="32" spans="1:22" x14ac:dyDescent="0.35">
      <c r="A32" t="s">
        <v>0</v>
      </c>
      <c r="B32" t="s">
        <v>38</v>
      </c>
      <c r="C32" t="s">
        <v>2</v>
      </c>
      <c r="D32">
        <v>99810</v>
      </c>
      <c r="E32">
        <v>190</v>
      </c>
      <c r="F32">
        <v>52408450</v>
      </c>
      <c r="G32">
        <v>162250</v>
      </c>
      <c r="H32">
        <v>52570700</v>
      </c>
      <c r="I32">
        <v>57790</v>
      </c>
      <c r="J32">
        <v>29965700</v>
      </c>
      <c r="K32">
        <v>156999</v>
      </c>
      <c r="L32">
        <v>16649400</v>
      </c>
      <c r="M32">
        <v>1285</v>
      </c>
      <c r="N32" t="s">
        <v>39</v>
      </c>
      <c r="O32">
        <v>55454</v>
      </c>
      <c r="P32">
        <v>55254879</v>
      </c>
      <c r="Q32">
        <v>125166</v>
      </c>
      <c r="R32">
        <f t="shared" si="5"/>
        <v>3.0863199462818642E-3</v>
      </c>
    </row>
    <row r="33" spans="1:21" x14ac:dyDescent="0.35">
      <c r="A33" t="s">
        <v>40</v>
      </c>
      <c r="B33" t="s">
        <v>41</v>
      </c>
      <c r="C33" t="s">
        <v>2</v>
      </c>
      <c r="D33">
        <v>99682</v>
      </c>
      <c r="E33">
        <v>318</v>
      </c>
      <c r="F33">
        <v>52299350</v>
      </c>
      <c r="G33">
        <v>273350</v>
      </c>
      <c r="H33">
        <v>52572700</v>
      </c>
      <c r="I33">
        <v>58822</v>
      </c>
      <c r="J33">
        <v>30182500</v>
      </c>
      <c r="K33">
        <v>175435</v>
      </c>
      <c r="L33">
        <v>16739250</v>
      </c>
      <c r="M33">
        <v>1816</v>
      </c>
      <c r="N33" t="s">
        <v>42</v>
      </c>
      <c r="O33">
        <v>53612</v>
      </c>
      <c r="P33">
        <v>56941346</v>
      </c>
      <c r="Q33">
        <v>128952</v>
      </c>
      <c r="R33">
        <f t="shared" si="5"/>
        <v>5.1994666433338972E-3</v>
      </c>
    </row>
    <row r="34" spans="1:21" x14ac:dyDescent="0.35">
      <c r="A34" t="s">
        <v>43</v>
      </c>
      <c r="B34" t="s">
        <v>44</v>
      </c>
      <c r="C34" t="s">
        <v>2</v>
      </c>
      <c r="D34">
        <v>99543</v>
      </c>
      <c r="E34">
        <v>457</v>
      </c>
      <c r="F34">
        <v>52185000</v>
      </c>
      <c r="G34">
        <v>384800</v>
      </c>
      <c r="H34">
        <v>52569800</v>
      </c>
      <c r="I34">
        <v>59885</v>
      </c>
      <c r="J34">
        <v>30657250</v>
      </c>
      <c r="K34">
        <v>188440</v>
      </c>
      <c r="L34">
        <v>16820150</v>
      </c>
      <c r="M34">
        <v>2433</v>
      </c>
      <c r="N34" t="s">
        <v>45</v>
      </c>
      <c r="O34">
        <v>51988</v>
      </c>
      <c r="P34">
        <v>58513236</v>
      </c>
      <c r="Q34">
        <v>132566</v>
      </c>
      <c r="R34">
        <f t="shared" si="5"/>
        <v>7.3197919718165179E-3</v>
      </c>
    </row>
    <row r="35" spans="1:21" x14ac:dyDescent="0.35">
      <c r="A35" t="s">
        <v>46</v>
      </c>
      <c r="B35" t="s">
        <v>47</v>
      </c>
      <c r="C35" t="s">
        <v>2</v>
      </c>
      <c r="D35">
        <v>99159</v>
      </c>
      <c r="E35">
        <v>841</v>
      </c>
      <c r="F35">
        <v>51855000</v>
      </c>
      <c r="G35">
        <v>720700</v>
      </c>
      <c r="H35">
        <v>52575700</v>
      </c>
      <c r="I35">
        <v>60520</v>
      </c>
      <c r="J35">
        <v>30624350</v>
      </c>
      <c r="K35">
        <v>188599</v>
      </c>
      <c r="L35">
        <v>16840200</v>
      </c>
      <c r="M35">
        <v>3058</v>
      </c>
      <c r="N35" t="s">
        <v>48</v>
      </c>
      <c r="O35">
        <v>50489</v>
      </c>
      <c r="P35">
        <v>59274748</v>
      </c>
      <c r="Q35">
        <v>134231</v>
      </c>
      <c r="R35">
        <f t="shared" si="5"/>
        <v>1.3707853628197058E-2</v>
      </c>
    </row>
    <row r="36" spans="1:21" x14ac:dyDescent="0.35">
      <c r="A36" t="s">
        <v>49</v>
      </c>
      <c r="B36" t="s">
        <v>50</v>
      </c>
      <c r="C36" t="s">
        <v>2</v>
      </c>
      <c r="D36">
        <v>99056</v>
      </c>
      <c r="E36">
        <v>944</v>
      </c>
      <c r="F36">
        <v>51766750</v>
      </c>
      <c r="G36">
        <v>790750</v>
      </c>
      <c r="H36">
        <v>52557500</v>
      </c>
      <c r="I36">
        <v>61211</v>
      </c>
      <c r="J36">
        <v>30857100</v>
      </c>
      <c r="K36">
        <v>204653</v>
      </c>
      <c r="L36">
        <v>16898250</v>
      </c>
      <c r="M36">
        <v>3682</v>
      </c>
      <c r="N36" t="s">
        <v>51</v>
      </c>
      <c r="O36">
        <v>49426</v>
      </c>
      <c r="P36">
        <v>60500092</v>
      </c>
      <c r="Q36">
        <v>137103</v>
      </c>
      <c r="R36">
        <f t="shared" si="5"/>
        <v>1.5045426437711078E-2</v>
      </c>
    </row>
    <row r="39" spans="1:21" x14ac:dyDescent="0.35">
      <c r="A39" t="s">
        <v>53</v>
      </c>
    </row>
    <row r="40" spans="1:21" x14ac:dyDescent="0.35">
      <c r="A40" t="s">
        <v>0</v>
      </c>
      <c r="B40" t="s">
        <v>1</v>
      </c>
      <c r="C40" t="s">
        <v>2</v>
      </c>
      <c r="D40">
        <v>100000</v>
      </c>
      <c r="E40">
        <v>0</v>
      </c>
      <c r="F40">
        <v>52571850</v>
      </c>
      <c r="G40">
        <v>0</v>
      </c>
      <c r="H40">
        <v>52571850</v>
      </c>
      <c r="I40">
        <v>38464</v>
      </c>
      <c r="J40">
        <v>20216750</v>
      </c>
      <c r="K40">
        <v>40218</v>
      </c>
      <c r="L40">
        <v>15999650</v>
      </c>
      <c r="M40">
        <v>1</v>
      </c>
      <c r="N40">
        <v>1000</v>
      </c>
      <c r="O40">
        <v>88041</v>
      </c>
      <c r="P40">
        <v>31631229</v>
      </c>
      <c r="Q40">
        <v>73001</v>
      </c>
      <c r="R40">
        <f t="shared" si="5"/>
        <v>0</v>
      </c>
      <c r="S40">
        <f>G40+H40</f>
        <v>52571850</v>
      </c>
      <c r="U40">
        <f>G40/H40</f>
        <v>0</v>
      </c>
    </row>
    <row r="41" spans="1:21" x14ac:dyDescent="0.35">
      <c r="A41" t="s">
        <v>0</v>
      </c>
      <c r="B41" t="s">
        <v>1</v>
      </c>
      <c r="C41" t="s">
        <v>2</v>
      </c>
      <c r="D41">
        <v>100000</v>
      </c>
      <c r="E41">
        <v>0</v>
      </c>
      <c r="F41">
        <v>52571850</v>
      </c>
      <c r="G41">
        <v>0</v>
      </c>
      <c r="H41">
        <v>52571850</v>
      </c>
      <c r="I41">
        <v>41206</v>
      </c>
      <c r="J41">
        <v>21669700</v>
      </c>
      <c r="K41">
        <v>47605</v>
      </c>
      <c r="L41">
        <v>16064500</v>
      </c>
      <c r="M41">
        <v>2</v>
      </c>
      <c r="N41">
        <v>1850</v>
      </c>
      <c r="O41">
        <v>83292</v>
      </c>
      <c r="P41">
        <v>34092986</v>
      </c>
      <c r="Q41">
        <v>78415</v>
      </c>
      <c r="R41">
        <f t="shared" si="5"/>
        <v>0</v>
      </c>
      <c r="S41">
        <f t="shared" ref="S41:S54" si="6">G41+H41</f>
        <v>52571850</v>
      </c>
      <c r="U41">
        <f t="shared" ref="U41:U55" si="7">G41/H41</f>
        <v>0</v>
      </c>
    </row>
    <row r="42" spans="1:21" x14ac:dyDescent="0.35">
      <c r="A42" t="s">
        <v>0</v>
      </c>
      <c r="B42" t="s">
        <v>1</v>
      </c>
      <c r="C42" t="s">
        <v>2</v>
      </c>
      <c r="D42">
        <v>100000</v>
      </c>
      <c r="E42">
        <v>0</v>
      </c>
      <c r="F42">
        <v>52571850</v>
      </c>
      <c r="G42">
        <v>0</v>
      </c>
      <c r="H42">
        <v>52571850</v>
      </c>
      <c r="I42">
        <v>43523</v>
      </c>
      <c r="J42">
        <v>22894250</v>
      </c>
      <c r="K42">
        <v>55526</v>
      </c>
      <c r="L42">
        <v>16139050</v>
      </c>
      <c r="M42">
        <v>11</v>
      </c>
      <c r="N42">
        <v>9700</v>
      </c>
      <c r="O42">
        <v>79382</v>
      </c>
      <c r="P42">
        <v>36426558</v>
      </c>
      <c r="Q42">
        <v>83419</v>
      </c>
      <c r="R42">
        <f>G42/H42</f>
        <v>0</v>
      </c>
      <c r="S42">
        <f t="shared" si="6"/>
        <v>52571850</v>
      </c>
      <c r="U42">
        <f t="shared" si="7"/>
        <v>0</v>
      </c>
    </row>
    <row r="43" spans="1:21" x14ac:dyDescent="0.35">
      <c r="A43" t="s">
        <v>0</v>
      </c>
      <c r="B43" t="s">
        <v>4</v>
      </c>
      <c r="C43" t="s">
        <v>2</v>
      </c>
      <c r="D43">
        <v>99996</v>
      </c>
      <c r="E43">
        <v>4</v>
      </c>
      <c r="F43">
        <v>52568150</v>
      </c>
      <c r="G43">
        <v>3550</v>
      </c>
      <c r="H43">
        <v>52571700</v>
      </c>
      <c r="I43">
        <v>45375</v>
      </c>
      <c r="J43">
        <v>23912850</v>
      </c>
      <c r="K43">
        <v>61172</v>
      </c>
      <c r="L43">
        <v>16234750</v>
      </c>
      <c r="M43">
        <v>21</v>
      </c>
      <c r="N43">
        <v>17700</v>
      </c>
      <c r="O43">
        <v>76078</v>
      </c>
      <c r="P43">
        <v>38456191</v>
      </c>
      <c r="Q43">
        <v>87661</v>
      </c>
      <c r="R43">
        <f t="shared" si="5"/>
        <v>6.752682526910867E-5</v>
      </c>
      <c r="S43">
        <f t="shared" si="6"/>
        <v>52575250</v>
      </c>
      <c r="U43">
        <f t="shared" si="7"/>
        <v>6.752682526910867E-5</v>
      </c>
    </row>
    <row r="44" spans="1:21" x14ac:dyDescent="0.35">
      <c r="A44" t="s">
        <v>0</v>
      </c>
      <c r="B44" t="s">
        <v>54</v>
      </c>
      <c r="C44" t="s">
        <v>2</v>
      </c>
      <c r="D44">
        <v>99997</v>
      </c>
      <c r="E44">
        <v>3</v>
      </c>
      <c r="F44">
        <v>52569450</v>
      </c>
      <c r="G44">
        <v>2400</v>
      </c>
      <c r="H44">
        <v>52571850</v>
      </c>
      <c r="I44">
        <v>47482</v>
      </c>
      <c r="J44">
        <v>24953900</v>
      </c>
      <c r="K44">
        <v>70794</v>
      </c>
      <c r="L44">
        <v>16307700</v>
      </c>
      <c r="M44">
        <v>43</v>
      </c>
      <c r="N44">
        <v>35200</v>
      </c>
      <c r="O44">
        <v>72681</v>
      </c>
      <c r="P44">
        <v>40900910</v>
      </c>
      <c r="Q44">
        <v>93001</v>
      </c>
      <c r="R44">
        <f t="shared" si="5"/>
        <v>4.5651807954256891E-5</v>
      </c>
      <c r="S44">
        <f t="shared" si="6"/>
        <v>52574250</v>
      </c>
      <c r="U44">
        <f t="shared" si="7"/>
        <v>4.5651807954256891E-5</v>
      </c>
    </row>
    <row r="45" spans="1:21" x14ac:dyDescent="0.35">
      <c r="A45" t="s">
        <v>0</v>
      </c>
      <c r="B45" t="s">
        <v>32</v>
      </c>
      <c r="C45" t="s">
        <v>2</v>
      </c>
      <c r="D45">
        <v>99995</v>
      </c>
      <c r="E45">
        <v>5</v>
      </c>
      <c r="F45">
        <v>52568050</v>
      </c>
      <c r="G45">
        <v>4400</v>
      </c>
      <c r="H45">
        <v>52572450</v>
      </c>
      <c r="I45">
        <v>49419</v>
      </c>
      <c r="J45">
        <v>25901850</v>
      </c>
      <c r="K45">
        <v>81673</v>
      </c>
      <c r="L45">
        <v>16347800</v>
      </c>
      <c r="M45">
        <v>63</v>
      </c>
      <c r="N45">
        <v>53850</v>
      </c>
      <c r="O45">
        <v>69324</v>
      </c>
      <c r="P45">
        <v>43206326</v>
      </c>
      <c r="Q45">
        <v>97886</v>
      </c>
      <c r="R45">
        <f t="shared" si="5"/>
        <v>8.369402605356988E-5</v>
      </c>
      <c r="S45">
        <f t="shared" si="6"/>
        <v>52576850</v>
      </c>
      <c r="U45">
        <f t="shared" si="7"/>
        <v>8.369402605356988E-5</v>
      </c>
    </row>
    <row r="46" spans="1:21" x14ac:dyDescent="0.35">
      <c r="A46" t="s">
        <v>0</v>
      </c>
      <c r="B46" t="s">
        <v>55</v>
      </c>
      <c r="C46" t="s">
        <v>2</v>
      </c>
      <c r="D46">
        <v>99990</v>
      </c>
      <c r="E46">
        <v>10</v>
      </c>
      <c r="F46">
        <v>52562500</v>
      </c>
      <c r="G46">
        <v>8950</v>
      </c>
      <c r="H46">
        <v>52571450</v>
      </c>
      <c r="I46">
        <v>51090</v>
      </c>
      <c r="J46">
        <v>26847400</v>
      </c>
      <c r="K46">
        <v>94801</v>
      </c>
      <c r="L46">
        <v>16373000</v>
      </c>
      <c r="M46">
        <v>152</v>
      </c>
      <c r="N46">
        <v>133150</v>
      </c>
      <c r="O46">
        <v>66486</v>
      </c>
      <c r="P46">
        <v>45274254</v>
      </c>
      <c r="Q46">
        <v>102607</v>
      </c>
      <c r="R46">
        <f t="shared" si="5"/>
        <v>1.7024449582425441E-4</v>
      </c>
      <c r="S46">
        <f t="shared" si="6"/>
        <v>52580400</v>
      </c>
      <c r="U46">
        <f t="shared" si="7"/>
        <v>1.7024449582425441E-4</v>
      </c>
    </row>
    <row r="47" spans="1:21" x14ac:dyDescent="0.35">
      <c r="A47" t="s">
        <v>0</v>
      </c>
      <c r="B47" t="s">
        <v>56</v>
      </c>
      <c r="C47" t="s">
        <v>2</v>
      </c>
      <c r="D47">
        <v>99979</v>
      </c>
      <c r="E47">
        <v>21</v>
      </c>
      <c r="F47">
        <v>52552950</v>
      </c>
      <c r="G47">
        <v>18250</v>
      </c>
      <c r="H47">
        <v>52571200</v>
      </c>
      <c r="I47">
        <v>52477</v>
      </c>
      <c r="J47">
        <v>27486600</v>
      </c>
      <c r="K47">
        <v>106292</v>
      </c>
      <c r="L47">
        <v>16445000</v>
      </c>
      <c r="M47">
        <v>274</v>
      </c>
      <c r="N47">
        <v>242100</v>
      </c>
      <c r="O47">
        <v>64128</v>
      </c>
      <c r="P47">
        <v>47338946</v>
      </c>
      <c r="Q47">
        <v>107035</v>
      </c>
      <c r="R47">
        <f t="shared" si="5"/>
        <v>3.4714824847064551E-4</v>
      </c>
      <c r="S47">
        <f t="shared" si="6"/>
        <v>52589450</v>
      </c>
      <c r="U47">
        <f t="shared" si="7"/>
        <v>3.4714824847064551E-4</v>
      </c>
    </row>
    <row r="48" spans="1:21" x14ac:dyDescent="0.35">
      <c r="A48" t="s">
        <v>0</v>
      </c>
      <c r="B48" t="s">
        <v>57</v>
      </c>
      <c r="C48" t="s">
        <v>2</v>
      </c>
      <c r="D48">
        <v>99955</v>
      </c>
      <c r="E48">
        <v>45</v>
      </c>
      <c r="F48">
        <v>52527200</v>
      </c>
      <c r="G48">
        <v>39950</v>
      </c>
      <c r="H48">
        <v>52567150</v>
      </c>
      <c r="I48">
        <v>54093</v>
      </c>
      <c r="J48">
        <v>28221750</v>
      </c>
      <c r="K48">
        <v>118230</v>
      </c>
      <c r="L48">
        <v>16490550</v>
      </c>
      <c r="M48">
        <v>426</v>
      </c>
      <c r="N48">
        <v>369250</v>
      </c>
      <c r="O48">
        <v>61264</v>
      </c>
      <c r="P48">
        <v>49537341</v>
      </c>
      <c r="Q48">
        <v>111963</v>
      </c>
      <c r="R48">
        <f t="shared" si="5"/>
        <v>7.5998032992087268E-4</v>
      </c>
      <c r="S48">
        <f t="shared" si="6"/>
        <v>52607100</v>
      </c>
      <c r="U48">
        <f t="shared" si="7"/>
        <v>7.5998032992087268E-4</v>
      </c>
    </row>
    <row r="49" spans="1:21" x14ac:dyDescent="0.35">
      <c r="A49" t="s">
        <v>0</v>
      </c>
      <c r="B49" t="s">
        <v>58</v>
      </c>
      <c r="C49" t="s">
        <v>2</v>
      </c>
      <c r="D49">
        <v>99931</v>
      </c>
      <c r="E49">
        <v>69</v>
      </c>
      <c r="F49">
        <v>52510500</v>
      </c>
      <c r="G49">
        <v>60250</v>
      </c>
      <c r="H49">
        <v>52570750</v>
      </c>
      <c r="I49">
        <v>55563</v>
      </c>
      <c r="J49">
        <v>29033550</v>
      </c>
      <c r="K49">
        <v>137685</v>
      </c>
      <c r="L49">
        <v>16516500</v>
      </c>
      <c r="M49">
        <v>660</v>
      </c>
      <c r="N49">
        <v>568300</v>
      </c>
      <c r="O49">
        <v>59344</v>
      </c>
      <c r="P49">
        <v>51789326</v>
      </c>
      <c r="Q49">
        <v>117012</v>
      </c>
      <c r="R49">
        <f t="shared" si="5"/>
        <v>1.1460745756908548E-3</v>
      </c>
      <c r="S49">
        <f t="shared" si="6"/>
        <v>52631000</v>
      </c>
      <c r="U49">
        <f t="shared" si="7"/>
        <v>1.1460745756908548E-3</v>
      </c>
    </row>
    <row r="50" spans="1:21" x14ac:dyDescent="0.35">
      <c r="A50" t="s">
        <v>59</v>
      </c>
      <c r="B50" t="s">
        <v>60</v>
      </c>
      <c r="C50" t="s">
        <v>2</v>
      </c>
      <c r="D50">
        <v>99893</v>
      </c>
      <c r="E50">
        <v>107</v>
      </c>
      <c r="F50">
        <v>52484750</v>
      </c>
      <c r="G50">
        <v>90450</v>
      </c>
      <c r="H50">
        <v>52575200</v>
      </c>
      <c r="I50">
        <v>56568</v>
      </c>
      <c r="J50">
        <v>29382650</v>
      </c>
      <c r="K50">
        <v>142756</v>
      </c>
      <c r="L50">
        <v>16628850</v>
      </c>
      <c r="M50">
        <v>925</v>
      </c>
      <c r="N50">
        <v>792650</v>
      </c>
      <c r="O50">
        <v>57479</v>
      </c>
      <c r="P50">
        <v>53343318</v>
      </c>
      <c r="Q50">
        <v>120625</v>
      </c>
      <c r="R50">
        <f t="shared" si="5"/>
        <v>1.7203928848582601E-3</v>
      </c>
      <c r="S50">
        <f t="shared" si="6"/>
        <v>52665650</v>
      </c>
      <c r="U50">
        <f t="shared" si="7"/>
        <v>1.7203928848582601E-3</v>
      </c>
    </row>
    <row r="51" spans="1:21" x14ac:dyDescent="0.35">
      <c r="A51" t="s">
        <v>0</v>
      </c>
      <c r="B51" t="s">
        <v>61</v>
      </c>
      <c r="C51" t="s">
        <v>2</v>
      </c>
      <c r="D51">
        <v>99821</v>
      </c>
      <c r="E51">
        <v>179</v>
      </c>
      <c r="F51">
        <v>52415100</v>
      </c>
      <c r="G51">
        <v>154800</v>
      </c>
      <c r="H51">
        <v>52569900</v>
      </c>
      <c r="I51">
        <v>57653</v>
      </c>
      <c r="J51">
        <v>29875000</v>
      </c>
      <c r="K51">
        <v>156328</v>
      </c>
      <c r="L51">
        <v>16601650</v>
      </c>
      <c r="M51">
        <v>1306</v>
      </c>
      <c r="N51" t="s">
        <v>62</v>
      </c>
      <c r="O51">
        <v>55463</v>
      </c>
      <c r="P51">
        <v>55331084</v>
      </c>
      <c r="Q51">
        <v>125120</v>
      </c>
      <c r="R51">
        <f t="shared" si="5"/>
        <v>2.9446508363150776E-3</v>
      </c>
      <c r="S51">
        <f t="shared" si="6"/>
        <v>52724700</v>
      </c>
      <c r="U51">
        <f t="shared" si="7"/>
        <v>2.9446508363150776E-3</v>
      </c>
    </row>
    <row r="52" spans="1:21" x14ac:dyDescent="0.35">
      <c r="A52" t="s">
        <v>0</v>
      </c>
      <c r="B52" t="s">
        <v>63</v>
      </c>
      <c r="C52" t="s">
        <v>2</v>
      </c>
      <c r="D52">
        <v>99685</v>
      </c>
      <c r="E52">
        <v>315</v>
      </c>
      <c r="F52">
        <v>52300500</v>
      </c>
      <c r="G52">
        <v>267800</v>
      </c>
      <c r="H52">
        <v>52568300</v>
      </c>
      <c r="I52">
        <v>58733</v>
      </c>
      <c r="J52">
        <v>30191800</v>
      </c>
      <c r="K52">
        <v>173668</v>
      </c>
      <c r="L52">
        <v>16771200</v>
      </c>
      <c r="M52">
        <v>1800</v>
      </c>
      <c r="N52" t="s">
        <v>64</v>
      </c>
      <c r="O52">
        <v>53651</v>
      </c>
      <c r="P52">
        <v>56513089</v>
      </c>
      <c r="Q52">
        <v>127792</v>
      </c>
      <c r="R52">
        <f t="shared" si="5"/>
        <v>5.0943249068354885E-3</v>
      </c>
      <c r="S52">
        <f t="shared" si="6"/>
        <v>52836100</v>
      </c>
      <c r="U52">
        <f t="shared" si="7"/>
        <v>5.0943249068354885E-3</v>
      </c>
    </row>
    <row r="53" spans="1:21" x14ac:dyDescent="0.35">
      <c r="A53" t="s">
        <v>65</v>
      </c>
      <c r="B53" t="s">
        <v>66</v>
      </c>
      <c r="C53" t="s">
        <v>2</v>
      </c>
      <c r="D53">
        <v>99517</v>
      </c>
      <c r="E53">
        <v>483</v>
      </c>
      <c r="F53">
        <v>52148450</v>
      </c>
      <c r="G53">
        <v>414050</v>
      </c>
      <c r="H53">
        <v>52562500</v>
      </c>
      <c r="I53">
        <v>59478</v>
      </c>
      <c r="J53">
        <v>30422900</v>
      </c>
      <c r="K53">
        <v>180694</v>
      </c>
      <c r="L53">
        <v>16782450</v>
      </c>
      <c r="M53">
        <v>2390</v>
      </c>
      <c r="N53" t="s">
        <v>67</v>
      </c>
      <c r="O53">
        <v>52328</v>
      </c>
      <c r="P53">
        <v>57899621</v>
      </c>
      <c r="Q53">
        <v>130972</v>
      </c>
      <c r="R53">
        <f t="shared" si="5"/>
        <v>7.8772889417360291E-3</v>
      </c>
      <c r="S53">
        <f t="shared" si="6"/>
        <v>52976550</v>
      </c>
      <c r="U53">
        <f t="shared" si="7"/>
        <v>7.8772889417360291E-3</v>
      </c>
    </row>
    <row r="54" spans="1:21" x14ac:dyDescent="0.35">
      <c r="A54" t="s">
        <v>68</v>
      </c>
      <c r="B54" t="s">
        <v>69</v>
      </c>
      <c r="C54" t="s">
        <v>2</v>
      </c>
      <c r="D54">
        <v>99307</v>
      </c>
      <c r="E54">
        <v>693</v>
      </c>
      <c r="F54">
        <v>51966650</v>
      </c>
      <c r="G54">
        <v>592950</v>
      </c>
      <c r="H54">
        <v>52559600</v>
      </c>
      <c r="I54">
        <v>60470</v>
      </c>
      <c r="J54">
        <v>30693450</v>
      </c>
      <c r="K54">
        <v>188144</v>
      </c>
      <c r="L54">
        <v>16840400</v>
      </c>
      <c r="M54">
        <v>3041</v>
      </c>
      <c r="N54" t="s">
        <v>70</v>
      </c>
      <c r="O54">
        <v>50685</v>
      </c>
      <c r="P54">
        <v>59041968</v>
      </c>
      <c r="Q54">
        <v>133878</v>
      </c>
      <c r="R54">
        <f t="shared" si="5"/>
        <v>1.1281478550065069E-2</v>
      </c>
      <c r="S54">
        <f t="shared" si="6"/>
        <v>53152550</v>
      </c>
      <c r="U54">
        <f t="shared" si="7"/>
        <v>1.1281478550065069E-2</v>
      </c>
    </row>
    <row r="55" spans="1:21" x14ac:dyDescent="0.35">
      <c r="A55" t="s">
        <v>71</v>
      </c>
      <c r="B55" t="s">
        <v>72</v>
      </c>
      <c r="C55" t="s">
        <v>2</v>
      </c>
      <c r="D55">
        <v>98953</v>
      </c>
      <c r="E55">
        <v>1047</v>
      </c>
      <c r="F55">
        <v>51684500</v>
      </c>
      <c r="G55">
        <v>880600</v>
      </c>
      <c r="H55">
        <v>52565100</v>
      </c>
      <c r="I55">
        <v>61647</v>
      </c>
      <c r="J55">
        <v>30905950</v>
      </c>
      <c r="K55">
        <v>199675</v>
      </c>
      <c r="L55">
        <v>16921650</v>
      </c>
      <c r="M55">
        <v>3848</v>
      </c>
      <c r="N55" t="s">
        <v>73</v>
      </c>
      <c r="O55">
        <v>48905</v>
      </c>
      <c r="P55">
        <v>60417383</v>
      </c>
      <c r="Q55">
        <v>137030</v>
      </c>
      <c r="R55">
        <f t="shared" si="5"/>
        <v>1.6752560158736499E-2</v>
      </c>
      <c r="S55">
        <f>G55+H55</f>
        <v>53445700</v>
      </c>
      <c r="U55">
        <f t="shared" si="7"/>
        <v>1.6752560158736499E-2</v>
      </c>
    </row>
    <row r="56" spans="1:21" x14ac:dyDescent="0.35">
      <c r="A56" t="s">
        <v>52</v>
      </c>
    </row>
    <row r="57" spans="1:21" x14ac:dyDescent="0.35">
      <c r="A57" t="s">
        <v>0</v>
      </c>
      <c r="B57" t="s">
        <v>1</v>
      </c>
      <c r="C57" t="s">
        <v>74</v>
      </c>
      <c r="D57">
        <v>100000</v>
      </c>
      <c r="E57">
        <v>0</v>
      </c>
      <c r="F57">
        <v>52571850</v>
      </c>
      <c r="G57">
        <v>0</v>
      </c>
      <c r="H57">
        <v>52571850</v>
      </c>
      <c r="I57">
        <v>33030</v>
      </c>
      <c r="J57">
        <v>17377050</v>
      </c>
      <c r="K57">
        <v>34223</v>
      </c>
      <c r="L57">
        <v>16218050</v>
      </c>
      <c r="M57">
        <v>0</v>
      </c>
      <c r="N57">
        <v>0</v>
      </c>
      <c r="O57">
        <v>97686</v>
      </c>
      <c r="P57">
        <v>27251202</v>
      </c>
      <c r="Q57">
        <v>62944</v>
      </c>
    </row>
    <row r="58" spans="1:21" x14ac:dyDescent="0.35">
      <c r="A58" t="s">
        <v>0</v>
      </c>
      <c r="B58" t="s">
        <v>1</v>
      </c>
      <c r="C58" t="s">
        <v>74</v>
      </c>
      <c r="D58">
        <v>100000</v>
      </c>
      <c r="E58">
        <v>0</v>
      </c>
      <c r="F58">
        <v>52571850</v>
      </c>
      <c r="G58">
        <v>0</v>
      </c>
      <c r="H58">
        <v>52571850</v>
      </c>
      <c r="I58">
        <v>35945</v>
      </c>
      <c r="J58">
        <v>18866700</v>
      </c>
      <c r="K58">
        <v>41305</v>
      </c>
      <c r="L58">
        <v>16289350</v>
      </c>
      <c r="M58">
        <v>0</v>
      </c>
      <c r="N58">
        <v>0</v>
      </c>
      <c r="O58">
        <v>92546</v>
      </c>
      <c r="P58">
        <v>29787240</v>
      </c>
      <c r="Q58">
        <v>68559</v>
      </c>
    </row>
    <row r="59" spans="1:21" x14ac:dyDescent="0.35">
      <c r="A59" t="s">
        <v>0</v>
      </c>
      <c r="B59" t="s">
        <v>1</v>
      </c>
      <c r="C59" t="s">
        <v>74</v>
      </c>
      <c r="D59">
        <v>100000</v>
      </c>
      <c r="E59">
        <v>0</v>
      </c>
      <c r="F59">
        <v>52571850</v>
      </c>
      <c r="G59">
        <v>0</v>
      </c>
      <c r="H59">
        <v>52571850</v>
      </c>
      <c r="I59">
        <v>38475</v>
      </c>
      <c r="J59">
        <v>20214850</v>
      </c>
      <c r="K59">
        <v>49751</v>
      </c>
      <c r="L59">
        <v>16347750</v>
      </c>
      <c r="M59">
        <v>5</v>
      </c>
      <c r="N59">
        <v>4450</v>
      </c>
      <c r="O59">
        <v>88162</v>
      </c>
      <c r="P59">
        <v>32104130</v>
      </c>
      <c r="Q59">
        <v>73642</v>
      </c>
    </row>
    <row r="60" spans="1:21" x14ac:dyDescent="0.35">
      <c r="A60" t="s">
        <v>0</v>
      </c>
      <c r="B60" t="s">
        <v>31</v>
      </c>
      <c r="C60" t="s">
        <v>74</v>
      </c>
      <c r="D60">
        <v>99997</v>
      </c>
      <c r="E60">
        <v>3</v>
      </c>
      <c r="F60">
        <v>52569200</v>
      </c>
      <c r="G60">
        <v>2600</v>
      </c>
      <c r="H60">
        <v>52571800</v>
      </c>
      <c r="I60">
        <v>40696</v>
      </c>
      <c r="J60">
        <v>21373350</v>
      </c>
      <c r="K60">
        <v>56812</v>
      </c>
      <c r="L60">
        <v>16476300</v>
      </c>
      <c r="M60">
        <v>12</v>
      </c>
      <c r="N60">
        <v>9850</v>
      </c>
      <c r="O60">
        <v>84388</v>
      </c>
      <c r="P60">
        <v>34436157</v>
      </c>
      <c r="Q60">
        <v>78595</v>
      </c>
    </row>
    <row r="61" spans="1:21" x14ac:dyDescent="0.35">
      <c r="A61" t="s">
        <v>0</v>
      </c>
      <c r="B61" t="s">
        <v>31</v>
      </c>
      <c r="C61" t="s">
        <v>74</v>
      </c>
      <c r="D61">
        <v>99997</v>
      </c>
      <c r="E61">
        <v>3</v>
      </c>
      <c r="F61">
        <v>52569200</v>
      </c>
      <c r="G61">
        <v>2600</v>
      </c>
      <c r="H61">
        <v>52571800</v>
      </c>
      <c r="I61">
        <v>42861</v>
      </c>
      <c r="J61">
        <v>22557550</v>
      </c>
      <c r="K61">
        <v>66327</v>
      </c>
      <c r="L61">
        <v>16525800</v>
      </c>
      <c r="M61">
        <v>23</v>
      </c>
      <c r="N61">
        <v>20300</v>
      </c>
      <c r="O61">
        <v>80612</v>
      </c>
      <c r="P61">
        <v>36788542</v>
      </c>
      <c r="Q61">
        <v>83677</v>
      </c>
    </row>
    <row r="62" spans="1:21" x14ac:dyDescent="0.35">
      <c r="A62" t="s">
        <v>0</v>
      </c>
      <c r="B62" t="s">
        <v>75</v>
      </c>
      <c r="C62" t="s">
        <v>74</v>
      </c>
      <c r="D62">
        <v>99995</v>
      </c>
      <c r="E62">
        <v>5</v>
      </c>
      <c r="F62">
        <v>52567250</v>
      </c>
      <c r="G62">
        <v>4050</v>
      </c>
      <c r="H62">
        <v>52571300</v>
      </c>
      <c r="I62">
        <v>44804</v>
      </c>
      <c r="J62">
        <v>23571250</v>
      </c>
      <c r="K62">
        <v>75656</v>
      </c>
      <c r="L62">
        <v>16602200</v>
      </c>
      <c r="M62">
        <v>37</v>
      </c>
      <c r="N62">
        <v>32500</v>
      </c>
      <c r="O62">
        <v>77266</v>
      </c>
      <c r="P62">
        <v>38751186</v>
      </c>
      <c r="Q62">
        <v>88002</v>
      </c>
    </row>
    <row r="63" spans="1:21" x14ac:dyDescent="0.35">
      <c r="A63" t="s">
        <v>0</v>
      </c>
      <c r="B63" t="s">
        <v>76</v>
      </c>
      <c r="C63" t="s">
        <v>74</v>
      </c>
      <c r="D63">
        <v>99995</v>
      </c>
      <c r="E63">
        <v>5</v>
      </c>
      <c r="F63">
        <v>52568850</v>
      </c>
      <c r="G63">
        <v>4550</v>
      </c>
      <c r="H63">
        <v>52573400</v>
      </c>
      <c r="I63">
        <v>46870</v>
      </c>
      <c r="J63">
        <v>24536150</v>
      </c>
      <c r="K63">
        <v>86612</v>
      </c>
      <c r="L63">
        <v>16656350</v>
      </c>
      <c r="M63">
        <v>69</v>
      </c>
      <c r="N63">
        <v>62250</v>
      </c>
      <c r="O63">
        <v>73634</v>
      </c>
      <c r="P63">
        <v>41226811</v>
      </c>
      <c r="Q63">
        <v>93447</v>
      </c>
    </row>
    <row r="64" spans="1:21" x14ac:dyDescent="0.35">
      <c r="A64" t="s">
        <v>0</v>
      </c>
      <c r="B64" t="s">
        <v>77</v>
      </c>
      <c r="C64" t="s">
        <v>74</v>
      </c>
      <c r="D64">
        <v>99981</v>
      </c>
      <c r="E64">
        <v>19</v>
      </c>
      <c r="F64">
        <v>52558400</v>
      </c>
      <c r="G64">
        <v>16750</v>
      </c>
      <c r="H64">
        <v>52575150</v>
      </c>
      <c r="I64">
        <v>48290</v>
      </c>
      <c r="J64">
        <v>25317150</v>
      </c>
      <c r="K64">
        <v>93622</v>
      </c>
      <c r="L64">
        <v>16683250</v>
      </c>
      <c r="M64">
        <v>104</v>
      </c>
      <c r="N64">
        <v>90650</v>
      </c>
      <c r="O64">
        <v>71032</v>
      </c>
      <c r="P64">
        <v>43367316</v>
      </c>
      <c r="Q64">
        <v>98007</v>
      </c>
    </row>
    <row r="65" spans="1:24" x14ac:dyDescent="0.35">
      <c r="A65" t="s">
        <v>78</v>
      </c>
      <c r="B65" t="s">
        <v>79</v>
      </c>
      <c r="C65" t="s">
        <v>74</v>
      </c>
      <c r="D65">
        <v>99960</v>
      </c>
      <c r="E65">
        <v>40</v>
      </c>
      <c r="F65">
        <v>52535550</v>
      </c>
      <c r="G65">
        <v>34150</v>
      </c>
      <c r="H65">
        <v>52569700</v>
      </c>
      <c r="I65">
        <v>49774</v>
      </c>
      <c r="J65">
        <v>26188550</v>
      </c>
      <c r="K65">
        <v>106302</v>
      </c>
      <c r="L65">
        <v>16738150</v>
      </c>
      <c r="M65">
        <v>205</v>
      </c>
      <c r="N65">
        <v>179950</v>
      </c>
      <c r="O65">
        <v>68541</v>
      </c>
      <c r="P65">
        <v>45251400</v>
      </c>
      <c r="Q65">
        <v>102296</v>
      </c>
    </row>
    <row r="66" spans="1:24" x14ac:dyDescent="0.35">
      <c r="A66" t="s">
        <v>0</v>
      </c>
      <c r="B66" t="s">
        <v>80</v>
      </c>
      <c r="C66" t="s">
        <v>74</v>
      </c>
      <c r="D66">
        <v>99923</v>
      </c>
      <c r="E66">
        <v>77</v>
      </c>
      <c r="F66">
        <v>52503700</v>
      </c>
      <c r="G66">
        <v>68150</v>
      </c>
      <c r="H66">
        <v>52571850</v>
      </c>
      <c r="I66">
        <v>51621</v>
      </c>
      <c r="J66">
        <v>26958800</v>
      </c>
      <c r="K66">
        <v>123014</v>
      </c>
      <c r="L66">
        <v>16799500</v>
      </c>
      <c r="M66">
        <v>385</v>
      </c>
      <c r="N66">
        <v>333450</v>
      </c>
      <c r="O66">
        <v>65572</v>
      </c>
      <c r="P66">
        <v>48111468</v>
      </c>
      <c r="Q66">
        <v>108570</v>
      </c>
    </row>
    <row r="67" spans="1:24" x14ac:dyDescent="0.35">
      <c r="A67" t="s">
        <v>0</v>
      </c>
      <c r="B67" t="s">
        <v>81</v>
      </c>
      <c r="C67" t="s">
        <v>74</v>
      </c>
      <c r="D67">
        <v>99891</v>
      </c>
      <c r="E67">
        <v>109</v>
      </c>
      <c r="F67">
        <v>52475250</v>
      </c>
      <c r="G67">
        <v>94700</v>
      </c>
      <c r="H67">
        <v>52569950</v>
      </c>
      <c r="I67">
        <v>52542</v>
      </c>
      <c r="J67">
        <v>27406500</v>
      </c>
      <c r="K67">
        <v>134472</v>
      </c>
      <c r="L67">
        <v>16860100</v>
      </c>
      <c r="M67">
        <v>565</v>
      </c>
      <c r="N67">
        <v>486500</v>
      </c>
      <c r="O67">
        <v>63839</v>
      </c>
      <c r="P67">
        <v>49607389</v>
      </c>
      <c r="Q67">
        <v>112149</v>
      </c>
    </row>
    <row r="68" spans="1:24" x14ac:dyDescent="0.35">
      <c r="A68" t="s">
        <v>78</v>
      </c>
      <c r="B68" t="s">
        <v>82</v>
      </c>
      <c r="C68" t="s">
        <v>74</v>
      </c>
      <c r="D68">
        <v>99823</v>
      </c>
      <c r="E68">
        <v>177</v>
      </c>
      <c r="F68">
        <v>52412200</v>
      </c>
      <c r="G68">
        <v>154350</v>
      </c>
      <c r="H68">
        <v>52566550</v>
      </c>
      <c r="I68">
        <v>54066</v>
      </c>
      <c r="J68">
        <v>28076750</v>
      </c>
      <c r="K68">
        <v>143866</v>
      </c>
      <c r="L68">
        <v>16902200</v>
      </c>
      <c r="M68">
        <v>856</v>
      </c>
      <c r="N68">
        <v>731550</v>
      </c>
      <c r="O68">
        <v>61385</v>
      </c>
      <c r="P68">
        <v>51647651</v>
      </c>
      <c r="Q68">
        <v>116705</v>
      </c>
    </row>
    <row r="69" spans="1:24" x14ac:dyDescent="0.35">
      <c r="A69" t="s">
        <v>83</v>
      </c>
      <c r="B69" t="s">
        <v>84</v>
      </c>
      <c r="C69" t="s">
        <v>74</v>
      </c>
      <c r="D69">
        <v>99675</v>
      </c>
      <c r="E69">
        <v>325</v>
      </c>
      <c r="F69">
        <v>52280850</v>
      </c>
      <c r="G69">
        <v>277950</v>
      </c>
      <c r="H69">
        <v>52558800</v>
      </c>
      <c r="I69">
        <v>55085</v>
      </c>
      <c r="J69">
        <v>28532600</v>
      </c>
      <c r="K69">
        <v>159570</v>
      </c>
      <c r="L69">
        <v>16975650</v>
      </c>
      <c r="M69">
        <v>1211</v>
      </c>
      <c r="N69" t="s">
        <v>85</v>
      </c>
      <c r="O69">
        <v>59674</v>
      </c>
      <c r="P69">
        <v>53545572</v>
      </c>
      <c r="Q69">
        <v>121002</v>
      </c>
    </row>
    <row r="70" spans="1:24" x14ac:dyDescent="0.35">
      <c r="A70" t="s">
        <v>86</v>
      </c>
      <c r="B70" t="s">
        <v>87</v>
      </c>
      <c r="C70" t="s">
        <v>74</v>
      </c>
      <c r="D70">
        <v>99463</v>
      </c>
      <c r="E70">
        <v>537</v>
      </c>
      <c r="F70">
        <v>52119000</v>
      </c>
      <c r="G70">
        <v>457350</v>
      </c>
      <c r="H70">
        <v>52576350</v>
      </c>
      <c r="I70">
        <v>56177</v>
      </c>
      <c r="J70">
        <v>28901050</v>
      </c>
      <c r="K70">
        <v>175581</v>
      </c>
      <c r="L70">
        <v>17031050</v>
      </c>
      <c r="M70">
        <v>1684</v>
      </c>
      <c r="N70" t="s">
        <v>88</v>
      </c>
      <c r="O70">
        <v>57867</v>
      </c>
      <c r="P70">
        <v>55046025</v>
      </c>
      <c r="Q70">
        <v>124450</v>
      </c>
    </row>
    <row r="71" spans="1:24" x14ac:dyDescent="0.35">
      <c r="A71" t="s">
        <v>89</v>
      </c>
      <c r="B71" t="s">
        <v>90</v>
      </c>
      <c r="C71" t="s">
        <v>74</v>
      </c>
      <c r="D71">
        <v>99213</v>
      </c>
      <c r="E71">
        <v>787</v>
      </c>
      <c r="F71">
        <v>51896000</v>
      </c>
      <c r="G71">
        <v>669850</v>
      </c>
      <c r="H71">
        <v>52565850</v>
      </c>
      <c r="I71">
        <v>57382</v>
      </c>
      <c r="J71">
        <v>29274600</v>
      </c>
      <c r="K71">
        <v>183408</v>
      </c>
      <c r="L71">
        <v>17049700</v>
      </c>
      <c r="M71">
        <v>2109</v>
      </c>
      <c r="N71" t="s">
        <v>91</v>
      </c>
      <c r="O71">
        <v>55534</v>
      </c>
      <c r="P71">
        <v>56166022</v>
      </c>
      <c r="Q71">
        <v>127216</v>
      </c>
      <c r="X71" t="s">
        <v>95</v>
      </c>
    </row>
    <row r="72" spans="1:24" x14ac:dyDescent="0.35">
      <c r="A72" t="s">
        <v>92</v>
      </c>
      <c r="B72" t="s">
        <v>93</v>
      </c>
      <c r="C72" t="s">
        <v>74</v>
      </c>
      <c r="D72">
        <v>98989</v>
      </c>
      <c r="E72">
        <v>1011</v>
      </c>
      <c r="F72">
        <v>51725700</v>
      </c>
      <c r="G72">
        <v>854000</v>
      </c>
      <c r="H72">
        <v>52579700</v>
      </c>
      <c r="I72">
        <v>57844</v>
      </c>
      <c r="J72">
        <v>29316350</v>
      </c>
      <c r="K72">
        <v>192050</v>
      </c>
      <c r="L72">
        <v>17083250</v>
      </c>
      <c r="M72">
        <v>2721</v>
      </c>
      <c r="N72" t="s">
        <v>94</v>
      </c>
      <c r="O72">
        <v>54494</v>
      </c>
      <c r="P72">
        <v>57143957</v>
      </c>
      <c r="Q72">
        <v>129472</v>
      </c>
    </row>
  </sheetData>
  <sortState xmlns:xlrd2="http://schemas.microsoft.com/office/spreadsheetml/2017/richdata2" ref="W2:W17">
    <sortCondition ref="W2:W17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9458B-0D44-4B93-BE1A-73371DFBA00E}">
  <dimension ref="A1:Q16"/>
  <sheetViews>
    <sheetView topLeftCell="B1" workbookViewId="0">
      <selection sqref="A1:R16"/>
    </sheetView>
  </sheetViews>
  <sheetFormatPr defaultRowHeight="14.5" x14ac:dyDescent="0.35"/>
  <sheetData>
    <row r="1" spans="1:17" x14ac:dyDescent="0.35">
      <c r="A1" t="s">
        <v>0</v>
      </c>
      <c r="B1" t="s">
        <v>1</v>
      </c>
      <c r="C1" t="s">
        <v>96</v>
      </c>
      <c r="D1">
        <v>100000</v>
      </c>
      <c r="E1">
        <v>0</v>
      </c>
      <c r="F1">
        <v>52571850</v>
      </c>
      <c r="G1">
        <v>0</v>
      </c>
      <c r="H1">
        <v>52571850</v>
      </c>
      <c r="I1">
        <v>15870</v>
      </c>
      <c r="J1">
        <v>9789350</v>
      </c>
      <c r="K1">
        <v>19400</v>
      </c>
      <c r="L1">
        <v>16803450</v>
      </c>
      <c r="M1">
        <v>0</v>
      </c>
      <c r="N1">
        <v>0</v>
      </c>
      <c r="O1">
        <v>129454</v>
      </c>
      <c r="P1">
        <v>13309252</v>
      </c>
      <c r="Q1">
        <v>30713</v>
      </c>
    </row>
    <row r="2" spans="1:17" x14ac:dyDescent="0.35">
      <c r="A2" t="s">
        <v>0</v>
      </c>
      <c r="B2" t="s">
        <v>1</v>
      </c>
      <c r="C2" t="s">
        <v>96</v>
      </c>
      <c r="D2">
        <v>100000</v>
      </c>
      <c r="E2">
        <v>0</v>
      </c>
      <c r="F2">
        <v>52571850</v>
      </c>
      <c r="G2">
        <v>0</v>
      </c>
      <c r="H2">
        <v>52571850</v>
      </c>
      <c r="I2">
        <v>18345</v>
      </c>
      <c r="J2">
        <v>11310050</v>
      </c>
      <c r="K2">
        <v>25297</v>
      </c>
      <c r="L2">
        <v>16902050</v>
      </c>
      <c r="M2">
        <v>0</v>
      </c>
      <c r="N2">
        <v>0</v>
      </c>
      <c r="O2">
        <v>124960</v>
      </c>
      <c r="P2">
        <v>15323973</v>
      </c>
      <c r="Q2">
        <v>35313</v>
      </c>
    </row>
    <row r="3" spans="1:17" x14ac:dyDescent="0.35">
      <c r="A3" t="s">
        <v>0</v>
      </c>
      <c r="B3" t="s">
        <v>1</v>
      </c>
      <c r="C3" t="s">
        <v>96</v>
      </c>
      <c r="D3">
        <v>100000</v>
      </c>
      <c r="E3">
        <v>0</v>
      </c>
      <c r="F3">
        <v>52571850</v>
      </c>
      <c r="G3">
        <v>0</v>
      </c>
      <c r="H3">
        <v>52571850</v>
      </c>
      <c r="I3">
        <v>20887</v>
      </c>
      <c r="J3">
        <v>12746400</v>
      </c>
      <c r="K3">
        <v>30878</v>
      </c>
      <c r="L3">
        <v>17017000</v>
      </c>
      <c r="M3">
        <v>0</v>
      </c>
      <c r="N3">
        <v>0</v>
      </c>
      <c r="O3">
        <v>120248</v>
      </c>
      <c r="P3">
        <v>17518120</v>
      </c>
      <c r="Q3">
        <v>40265</v>
      </c>
    </row>
    <row r="4" spans="1:17" x14ac:dyDescent="0.35">
      <c r="A4" t="s">
        <v>0</v>
      </c>
      <c r="B4" t="s">
        <v>1</v>
      </c>
      <c r="C4" t="s">
        <v>96</v>
      </c>
      <c r="D4">
        <v>100000</v>
      </c>
      <c r="E4">
        <v>0</v>
      </c>
      <c r="F4">
        <v>52571850</v>
      </c>
      <c r="G4">
        <v>0</v>
      </c>
      <c r="H4">
        <v>52571850</v>
      </c>
      <c r="I4">
        <v>23304</v>
      </c>
      <c r="J4">
        <v>14082350</v>
      </c>
      <c r="K4">
        <v>36442</v>
      </c>
      <c r="L4">
        <v>17135850</v>
      </c>
      <c r="M4">
        <v>0</v>
      </c>
      <c r="N4">
        <v>0</v>
      </c>
      <c r="O4">
        <v>115622</v>
      </c>
      <c r="P4">
        <v>19759118</v>
      </c>
      <c r="Q4">
        <v>45242</v>
      </c>
    </row>
    <row r="5" spans="1:17" x14ac:dyDescent="0.35">
      <c r="A5" t="s">
        <v>0</v>
      </c>
      <c r="B5" t="s">
        <v>101</v>
      </c>
      <c r="C5" t="s">
        <v>96</v>
      </c>
      <c r="D5">
        <v>99999</v>
      </c>
      <c r="E5">
        <v>1</v>
      </c>
      <c r="F5">
        <v>52571450</v>
      </c>
      <c r="G5">
        <v>800</v>
      </c>
      <c r="H5">
        <v>52572250</v>
      </c>
      <c r="I5">
        <v>27446</v>
      </c>
      <c r="J5">
        <v>16528950</v>
      </c>
      <c r="K5">
        <v>50658</v>
      </c>
      <c r="L5">
        <v>17327350</v>
      </c>
      <c r="M5">
        <v>0</v>
      </c>
      <c r="N5">
        <v>0</v>
      </c>
      <c r="O5">
        <v>107942</v>
      </c>
      <c r="P5">
        <v>23714337</v>
      </c>
      <c r="Q5">
        <v>54022</v>
      </c>
    </row>
    <row r="6" spans="1:17" x14ac:dyDescent="0.35">
      <c r="A6" t="s">
        <v>0</v>
      </c>
      <c r="B6" t="s">
        <v>1</v>
      </c>
      <c r="C6" t="s">
        <v>96</v>
      </c>
      <c r="D6">
        <v>99998</v>
      </c>
      <c r="E6">
        <v>2</v>
      </c>
      <c r="F6">
        <v>52570250</v>
      </c>
      <c r="G6">
        <v>1600</v>
      </c>
      <c r="H6">
        <v>52571850</v>
      </c>
      <c r="I6">
        <v>25436</v>
      </c>
      <c r="J6">
        <v>15316000</v>
      </c>
      <c r="K6">
        <v>42303</v>
      </c>
      <c r="L6">
        <v>17258850</v>
      </c>
      <c r="M6">
        <v>0</v>
      </c>
      <c r="N6">
        <v>0</v>
      </c>
      <c r="O6">
        <v>111888</v>
      </c>
      <c r="P6">
        <v>21695397</v>
      </c>
      <c r="Q6">
        <v>49536</v>
      </c>
    </row>
    <row r="7" spans="1:17" x14ac:dyDescent="0.35">
      <c r="A7" t="s">
        <v>0</v>
      </c>
      <c r="B7" t="s">
        <v>105</v>
      </c>
      <c r="C7" t="s">
        <v>96</v>
      </c>
      <c r="D7">
        <v>99993</v>
      </c>
      <c r="E7">
        <v>7</v>
      </c>
      <c r="F7">
        <v>52566050</v>
      </c>
      <c r="G7">
        <v>6250</v>
      </c>
      <c r="H7">
        <v>52572300</v>
      </c>
      <c r="I7">
        <v>29457</v>
      </c>
      <c r="J7">
        <v>17661400</v>
      </c>
      <c r="K7">
        <v>57311</v>
      </c>
      <c r="L7">
        <v>17425700</v>
      </c>
      <c r="M7">
        <v>0</v>
      </c>
      <c r="N7">
        <v>0</v>
      </c>
      <c r="O7">
        <v>104324</v>
      </c>
      <c r="P7">
        <v>25877400</v>
      </c>
      <c r="Q7">
        <v>58678</v>
      </c>
    </row>
    <row r="8" spans="1:17" x14ac:dyDescent="0.35">
      <c r="A8" t="s">
        <v>0</v>
      </c>
      <c r="B8" t="s">
        <v>109</v>
      </c>
      <c r="C8" t="s">
        <v>96</v>
      </c>
      <c r="D8">
        <v>99985</v>
      </c>
      <c r="E8">
        <v>15</v>
      </c>
      <c r="F8">
        <v>52558750</v>
      </c>
      <c r="G8">
        <v>13050</v>
      </c>
      <c r="H8">
        <v>52571800</v>
      </c>
      <c r="I8">
        <v>31171</v>
      </c>
      <c r="J8">
        <v>18670350</v>
      </c>
      <c r="K8">
        <v>66960</v>
      </c>
      <c r="L8">
        <v>17444350</v>
      </c>
      <c r="M8">
        <v>0</v>
      </c>
      <c r="N8">
        <v>0</v>
      </c>
      <c r="O8">
        <v>101369</v>
      </c>
      <c r="P8">
        <v>27749728</v>
      </c>
      <c r="Q8">
        <v>62765</v>
      </c>
    </row>
    <row r="9" spans="1:17" x14ac:dyDescent="0.35">
      <c r="A9" t="s">
        <v>0</v>
      </c>
      <c r="B9" t="s">
        <v>113</v>
      </c>
      <c r="C9" t="s">
        <v>96</v>
      </c>
      <c r="D9">
        <v>99967</v>
      </c>
      <c r="E9">
        <v>33</v>
      </c>
      <c r="F9">
        <v>52540250</v>
      </c>
      <c r="G9">
        <v>29550</v>
      </c>
      <c r="H9">
        <v>52569800</v>
      </c>
      <c r="I9">
        <v>33464</v>
      </c>
      <c r="J9">
        <v>19900350</v>
      </c>
      <c r="K9">
        <v>77172</v>
      </c>
      <c r="L9">
        <v>17558350</v>
      </c>
      <c r="M9">
        <v>0</v>
      </c>
      <c r="N9">
        <v>0</v>
      </c>
      <c r="O9">
        <v>97135</v>
      </c>
      <c r="P9">
        <v>30159719</v>
      </c>
      <c r="Q9">
        <v>68081</v>
      </c>
    </row>
    <row r="10" spans="1:17" x14ac:dyDescent="0.35">
      <c r="A10" t="s">
        <v>78</v>
      </c>
      <c r="B10" t="s">
        <v>117</v>
      </c>
      <c r="C10" t="s">
        <v>96</v>
      </c>
      <c r="D10">
        <v>99938</v>
      </c>
      <c r="E10">
        <v>62</v>
      </c>
      <c r="F10">
        <v>52513100</v>
      </c>
      <c r="G10">
        <v>54750</v>
      </c>
      <c r="H10">
        <v>52567850</v>
      </c>
      <c r="I10">
        <v>34880</v>
      </c>
      <c r="J10">
        <v>20707600</v>
      </c>
      <c r="K10">
        <v>85600</v>
      </c>
      <c r="L10">
        <v>17612850</v>
      </c>
      <c r="M10">
        <v>0</v>
      </c>
      <c r="N10">
        <v>0</v>
      </c>
      <c r="O10">
        <v>94605</v>
      </c>
      <c r="P10">
        <v>32135308</v>
      </c>
      <c r="Q10">
        <v>72369</v>
      </c>
    </row>
    <row r="11" spans="1:17" x14ac:dyDescent="0.35">
      <c r="A11" t="s">
        <v>0</v>
      </c>
      <c r="B11" t="s">
        <v>122</v>
      </c>
      <c r="C11" t="s">
        <v>96</v>
      </c>
      <c r="D11">
        <v>99899</v>
      </c>
      <c r="E11">
        <v>101</v>
      </c>
      <c r="F11">
        <v>52486450</v>
      </c>
      <c r="G11">
        <v>87500</v>
      </c>
      <c r="H11">
        <v>52573950</v>
      </c>
      <c r="I11">
        <v>36184</v>
      </c>
      <c r="J11">
        <v>21329000</v>
      </c>
      <c r="K11">
        <v>95438</v>
      </c>
      <c r="L11">
        <v>17710900</v>
      </c>
      <c r="M11">
        <v>0</v>
      </c>
      <c r="N11">
        <v>0</v>
      </c>
      <c r="O11">
        <v>91883</v>
      </c>
      <c r="P11">
        <v>33658208</v>
      </c>
      <c r="Q11">
        <v>75654</v>
      </c>
    </row>
    <row r="12" spans="1:17" x14ac:dyDescent="0.35">
      <c r="A12" t="s">
        <v>0</v>
      </c>
      <c r="B12" t="s">
        <v>127</v>
      </c>
      <c r="C12" t="s">
        <v>96</v>
      </c>
      <c r="D12">
        <v>99801</v>
      </c>
      <c r="E12">
        <v>199</v>
      </c>
      <c r="F12">
        <v>52409900</v>
      </c>
      <c r="G12">
        <v>170350</v>
      </c>
      <c r="H12">
        <v>52580250</v>
      </c>
      <c r="I12">
        <v>37580</v>
      </c>
      <c r="J12">
        <v>22092250</v>
      </c>
      <c r="K12">
        <v>107936</v>
      </c>
      <c r="L12">
        <v>17734250</v>
      </c>
      <c r="M12">
        <v>0</v>
      </c>
      <c r="N12">
        <v>0</v>
      </c>
      <c r="O12">
        <v>89439</v>
      </c>
      <c r="P12">
        <v>35556771</v>
      </c>
      <c r="Q12">
        <v>79902</v>
      </c>
    </row>
    <row r="13" spans="1:17" x14ac:dyDescent="0.35">
      <c r="A13" t="s">
        <v>132</v>
      </c>
      <c r="B13" t="s">
        <v>133</v>
      </c>
      <c r="C13" t="s">
        <v>96</v>
      </c>
      <c r="D13">
        <v>99731</v>
      </c>
      <c r="E13">
        <v>269</v>
      </c>
      <c r="F13">
        <v>52331050</v>
      </c>
      <c r="G13">
        <v>234500</v>
      </c>
      <c r="H13">
        <v>52565550</v>
      </c>
      <c r="I13">
        <v>39132</v>
      </c>
      <c r="J13">
        <v>23003200</v>
      </c>
      <c r="K13">
        <v>121276</v>
      </c>
      <c r="L13">
        <v>17741100</v>
      </c>
      <c r="M13">
        <v>0</v>
      </c>
      <c r="N13">
        <v>0</v>
      </c>
      <c r="O13">
        <v>86858</v>
      </c>
      <c r="P13">
        <v>37478297</v>
      </c>
      <c r="Q13">
        <v>84322</v>
      </c>
    </row>
    <row r="14" spans="1:17" x14ac:dyDescent="0.35">
      <c r="A14" t="s">
        <v>139</v>
      </c>
      <c r="B14" t="s">
        <v>140</v>
      </c>
      <c r="C14" t="s">
        <v>96</v>
      </c>
      <c r="D14">
        <v>99535</v>
      </c>
      <c r="E14">
        <v>465</v>
      </c>
      <c r="F14">
        <v>52152600</v>
      </c>
      <c r="G14">
        <v>408600</v>
      </c>
      <c r="H14">
        <v>52561200</v>
      </c>
      <c r="I14">
        <v>40157</v>
      </c>
      <c r="J14">
        <v>23476250</v>
      </c>
      <c r="K14">
        <v>132275</v>
      </c>
      <c r="L14">
        <v>17911050</v>
      </c>
      <c r="M14">
        <v>0</v>
      </c>
      <c r="N14">
        <v>0</v>
      </c>
      <c r="O14">
        <v>84671</v>
      </c>
      <c r="P14">
        <v>39176099</v>
      </c>
      <c r="Q14">
        <v>88186</v>
      </c>
    </row>
    <row r="15" spans="1:17" x14ac:dyDescent="0.35">
      <c r="A15" t="s">
        <v>147</v>
      </c>
      <c r="B15" t="s">
        <v>148</v>
      </c>
      <c r="C15" t="s">
        <v>96</v>
      </c>
      <c r="D15">
        <v>99366</v>
      </c>
      <c r="E15">
        <v>634</v>
      </c>
      <c r="F15">
        <v>52010300</v>
      </c>
      <c r="G15">
        <v>547100</v>
      </c>
      <c r="H15">
        <v>52557400</v>
      </c>
      <c r="I15">
        <v>41222</v>
      </c>
      <c r="J15">
        <v>23950000</v>
      </c>
      <c r="K15">
        <v>143703</v>
      </c>
      <c r="L15">
        <v>17889150</v>
      </c>
      <c r="M15">
        <v>0</v>
      </c>
      <c r="N15">
        <v>0</v>
      </c>
      <c r="O15">
        <v>82483</v>
      </c>
      <c r="P15">
        <v>40585892</v>
      </c>
      <c r="Q15">
        <v>91266</v>
      </c>
    </row>
    <row r="16" spans="1:17" x14ac:dyDescent="0.35">
      <c r="A16" t="s">
        <v>155</v>
      </c>
      <c r="B16" t="s">
        <v>156</v>
      </c>
      <c r="C16" t="s">
        <v>96</v>
      </c>
      <c r="D16">
        <v>99090</v>
      </c>
      <c r="E16">
        <v>910</v>
      </c>
      <c r="F16">
        <v>51763200</v>
      </c>
      <c r="G16">
        <v>788750</v>
      </c>
      <c r="H16">
        <v>52551950</v>
      </c>
      <c r="I16">
        <v>41964</v>
      </c>
      <c r="J16">
        <v>24270350</v>
      </c>
      <c r="K16">
        <v>148797</v>
      </c>
      <c r="L16">
        <v>17956250</v>
      </c>
      <c r="M16">
        <v>0</v>
      </c>
      <c r="N16">
        <v>0</v>
      </c>
      <c r="O16">
        <v>80800</v>
      </c>
      <c r="P16">
        <v>41643715</v>
      </c>
      <c r="Q16">
        <v>94016</v>
      </c>
    </row>
  </sheetData>
  <sortState xmlns:xlrd2="http://schemas.microsoft.com/office/spreadsheetml/2017/richdata2" ref="A1:R16">
    <sortCondition descending="1" ref="D1:D16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323D2-8ABD-421F-88A1-7253CE95BD7F}">
  <dimension ref="A1:T17"/>
  <sheetViews>
    <sheetView workbookViewId="0">
      <selection activeCell="T2" sqref="T2:T17"/>
    </sheetView>
  </sheetViews>
  <sheetFormatPr defaultRowHeight="14.5" x14ac:dyDescent="0.35"/>
  <sheetData>
    <row r="1" spans="1:20" x14ac:dyDescent="0.35">
      <c r="A1" t="s">
        <v>167</v>
      </c>
      <c r="S1" t="s">
        <v>221</v>
      </c>
      <c r="T1" t="s">
        <v>223</v>
      </c>
    </row>
    <row r="2" spans="1:20" x14ac:dyDescent="0.35">
      <c r="A2" t="s">
        <v>0</v>
      </c>
      <c r="B2" t="s">
        <v>1</v>
      </c>
      <c r="C2" t="s">
        <v>99</v>
      </c>
      <c r="D2">
        <v>100000</v>
      </c>
      <c r="E2">
        <v>0</v>
      </c>
      <c r="F2">
        <v>52571850</v>
      </c>
      <c r="G2">
        <v>0</v>
      </c>
      <c r="H2">
        <v>52571850</v>
      </c>
      <c r="I2">
        <v>28506</v>
      </c>
      <c r="J2">
        <v>15010650</v>
      </c>
      <c r="K2">
        <v>30505</v>
      </c>
      <c r="L2">
        <v>16365000</v>
      </c>
      <c r="M2">
        <v>0</v>
      </c>
      <c r="N2">
        <v>0</v>
      </c>
      <c r="O2">
        <v>106023</v>
      </c>
      <c r="P2">
        <v>23544568</v>
      </c>
      <c r="Q2">
        <v>54423</v>
      </c>
      <c r="S2">
        <f>G2/H2</f>
        <v>0</v>
      </c>
      <c r="T2">
        <f>K2/160/82</f>
        <v>2.3250762195121952</v>
      </c>
    </row>
    <row r="3" spans="1:20" x14ac:dyDescent="0.35">
      <c r="A3" t="s">
        <v>0</v>
      </c>
      <c r="B3" t="s">
        <v>1</v>
      </c>
      <c r="C3" t="s">
        <v>99</v>
      </c>
      <c r="D3">
        <v>100000</v>
      </c>
      <c r="E3">
        <v>0</v>
      </c>
      <c r="F3">
        <v>52571850</v>
      </c>
      <c r="G3">
        <v>0</v>
      </c>
      <c r="H3">
        <v>52571850</v>
      </c>
      <c r="I3">
        <v>31453</v>
      </c>
      <c r="J3">
        <v>16579500</v>
      </c>
      <c r="K3">
        <v>37405</v>
      </c>
      <c r="L3">
        <v>16457850</v>
      </c>
      <c r="M3">
        <v>0</v>
      </c>
      <c r="N3">
        <v>0</v>
      </c>
      <c r="O3">
        <v>100772</v>
      </c>
      <c r="P3">
        <v>26030991</v>
      </c>
      <c r="Q3">
        <v>59983</v>
      </c>
      <c r="S3">
        <f t="shared" ref="S3:S17" si="0">G3/H3</f>
        <v>0</v>
      </c>
      <c r="T3">
        <f t="shared" ref="T3:T17" si="1">K3/160/82</f>
        <v>2.8509908536585367</v>
      </c>
    </row>
    <row r="4" spans="1:20" x14ac:dyDescent="0.35">
      <c r="A4" t="s">
        <v>0</v>
      </c>
      <c r="B4" t="s">
        <v>1</v>
      </c>
      <c r="C4" t="s">
        <v>99</v>
      </c>
      <c r="D4">
        <v>100000</v>
      </c>
      <c r="E4">
        <v>0</v>
      </c>
      <c r="F4">
        <v>52571850</v>
      </c>
      <c r="G4">
        <v>0</v>
      </c>
      <c r="H4">
        <v>52571850</v>
      </c>
      <c r="I4">
        <v>34104</v>
      </c>
      <c r="J4">
        <v>17948250</v>
      </c>
      <c r="K4">
        <v>43769</v>
      </c>
      <c r="L4">
        <v>16552650</v>
      </c>
      <c r="M4">
        <v>3</v>
      </c>
      <c r="N4">
        <v>2500</v>
      </c>
      <c r="O4">
        <v>95921</v>
      </c>
      <c r="P4">
        <v>28497408</v>
      </c>
      <c r="Q4">
        <v>65427</v>
      </c>
      <c r="S4">
        <f t="shared" si="0"/>
        <v>0</v>
      </c>
      <c r="T4">
        <f t="shared" si="1"/>
        <v>3.3360518292682926</v>
      </c>
    </row>
    <row r="5" spans="1:20" x14ac:dyDescent="0.35">
      <c r="A5" t="s">
        <v>0</v>
      </c>
      <c r="B5" t="s">
        <v>1</v>
      </c>
      <c r="C5" t="s">
        <v>99</v>
      </c>
      <c r="D5">
        <v>100000</v>
      </c>
      <c r="E5">
        <v>0</v>
      </c>
      <c r="F5">
        <v>52571850</v>
      </c>
      <c r="G5">
        <v>0</v>
      </c>
      <c r="H5">
        <v>52571850</v>
      </c>
      <c r="I5">
        <v>36418</v>
      </c>
      <c r="J5">
        <v>19155300</v>
      </c>
      <c r="K5">
        <v>50399</v>
      </c>
      <c r="L5">
        <v>16641500</v>
      </c>
      <c r="M5">
        <v>5</v>
      </c>
      <c r="N5">
        <v>4650</v>
      </c>
      <c r="O5">
        <v>91988</v>
      </c>
      <c r="P5">
        <v>30626242</v>
      </c>
      <c r="Q5">
        <v>70082</v>
      </c>
      <c r="S5">
        <f t="shared" si="0"/>
        <v>0</v>
      </c>
      <c r="T5">
        <f t="shared" si="1"/>
        <v>3.8413871951219511</v>
      </c>
    </row>
    <row r="6" spans="1:20" x14ac:dyDescent="0.35">
      <c r="A6" t="s">
        <v>0</v>
      </c>
      <c r="B6" t="s">
        <v>101</v>
      </c>
      <c r="C6" t="s">
        <v>99</v>
      </c>
      <c r="D6">
        <v>99999</v>
      </c>
      <c r="E6">
        <v>1</v>
      </c>
      <c r="F6">
        <v>52571450</v>
      </c>
      <c r="G6">
        <v>800</v>
      </c>
      <c r="H6">
        <v>52572250</v>
      </c>
      <c r="I6">
        <v>38663</v>
      </c>
      <c r="J6">
        <v>20334600</v>
      </c>
      <c r="K6">
        <v>58319</v>
      </c>
      <c r="L6">
        <v>16747050</v>
      </c>
      <c r="M6">
        <v>10</v>
      </c>
      <c r="N6">
        <v>8800</v>
      </c>
      <c r="O6">
        <v>87599</v>
      </c>
      <c r="P6">
        <v>33032775</v>
      </c>
      <c r="Q6">
        <v>75361</v>
      </c>
      <c r="S6">
        <f t="shared" si="0"/>
        <v>1.521715353632382E-5</v>
      </c>
      <c r="T6">
        <f t="shared" si="1"/>
        <v>4.4450457317073164</v>
      </c>
    </row>
    <row r="7" spans="1:20" x14ac:dyDescent="0.35">
      <c r="A7" t="s">
        <v>0</v>
      </c>
      <c r="B7" t="s">
        <v>104</v>
      </c>
      <c r="C7" t="s">
        <v>99</v>
      </c>
      <c r="D7">
        <v>99996</v>
      </c>
      <c r="E7">
        <v>4</v>
      </c>
      <c r="F7">
        <v>52569250</v>
      </c>
      <c r="G7">
        <v>3700</v>
      </c>
      <c r="H7">
        <v>52572950</v>
      </c>
      <c r="I7">
        <v>40734</v>
      </c>
      <c r="J7">
        <v>21429000</v>
      </c>
      <c r="K7">
        <v>68774</v>
      </c>
      <c r="L7">
        <v>16785550</v>
      </c>
      <c r="M7">
        <v>11</v>
      </c>
      <c r="N7">
        <v>9850</v>
      </c>
      <c r="O7">
        <v>84234</v>
      </c>
      <c r="P7">
        <v>35384185</v>
      </c>
      <c r="Q7">
        <v>80326</v>
      </c>
      <c r="S7">
        <f t="shared" si="0"/>
        <v>7.0378398016470445E-5</v>
      </c>
      <c r="T7">
        <f t="shared" si="1"/>
        <v>5.2419207317073164</v>
      </c>
    </row>
    <row r="8" spans="1:20" x14ac:dyDescent="0.35">
      <c r="A8" t="s">
        <v>0</v>
      </c>
      <c r="B8" t="s">
        <v>108</v>
      </c>
      <c r="C8" t="s">
        <v>99</v>
      </c>
      <c r="D8">
        <v>99992</v>
      </c>
      <c r="E8">
        <v>8</v>
      </c>
      <c r="F8">
        <v>52563150</v>
      </c>
      <c r="G8">
        <v>7500</v>
      </c>
      <c r="H8">
        <v>52570650</v>
      </c>
      <c r="I8">
        <v>42841</v>
      </c>
      <c r="J8">
        <v>22469200</v>
      </c>
      <c r="K8">
        <v>78232</v>
      </c>
      <c r="L8">
        <v>16851950</v>
      </c>
      <c r="M8">
        <v>28</v>
      </c>
      <c r="N8">
        <v>25200</v>
      </c>
      <c r="O8">
        <v>80679</v>
      </c>
      <c r="P8">
        <v>37657775</v>
      </c>
      <c r="Q8">
        <v>85211</v>
      </c>
      <c r="S8">
        <f t="shared" si="0"/>
        <v>1.4266515631821178E-4</v>
      </c>
      <c r="T8">
        <f t="shared" si="1"/>
        <v>5.9628048780487806</v>
      </c>
    </row>
    <row r="9" spans="1:20" x14ac:dyDescent="0.35">
      <c r="A9" t="s">
        <v>0</v>
      </c>
      <c r="B9" t="s">
        <v>112</v>
      </c>
      <c r="C9" t="s">
        <v>99</v>
      </c>
      <c r="D9">
        <v>99985</v>
      </c>
      <c r="E9">
        <v>15</v>
      </c>
      <c r="F9">
        <v>52560200</v>
      </c>
      <c r="G9">
        <v>12750</v>
      </c>
      <c r="H9">
        <v>52572950</v>
      </c>
      <c r="I9">
        <v>44467</v>
      </c>
      <c r="J9">
        <v>23380350</v>
      </c>
      <c r="K9">
        <v>89793</v>
      </c>
      <c r="L9">
        <v>16935500</v>
      </c>
      <c r="M9">
        <v>53</v>
      </c>
      <c r="N9">
        <v>46600</v>
      </c>
      <c r="O9">
        <v>77576</v>
      </c>
      <c r="P9">
        <v>39841247</v>
      </c>
      <c r="Q9">
        <v>90096</v>
      </c>
      <c r="S9">
        <f t="shared" si="0"/>
        <v>2.4252015532702655E-4</v>
      </c>
      <c r="T9">
        <f t="shared" si="1"/>
        <v>6.8439786585365852</v>
      </c>
    </row>
    <row r="10" spans="1:20" x14ac:dyDescent="0.35">
      <c r="A10" t="s">
        <v>0</v>
      </c>
      <c r="B10" t="s">
        <v>116</v>
      </c>
      <c r="C10" t="s">
        <v>99</v>
      </c>
      <c r="D10">
        <v>99966</v>
      </c>
      <c r="E10">
        <v>34</v>
      </c>
      <c r="F10">
        <v>52543700</v>
      </c>
      <c r="G10">
        <v>29950</v>
      </c>
      <c r="H10">
        <v>52573650</v>
      </c>
      <c r="I10">
        <v>46268</v>
      </c>
      <c r="J10">
        <v>24325250</v>
      </c>
      <c r="K10">
        <v>97623</v>
      </c>
      <c r="L10">
        <v>16981600</v>
      </c>
      <c r="M10">
        <v>110</v>
      </c>
      <c r="N10">
        <v>97650</v>
      </c>
      <c r="O10">
        <v>74706</v>
      </c>
      <c r="P10">
        <v>42009613</v>
      </c>
      <c r="Q10">
        <v>94830</v>
      </c>
      <c r="S10">
        <f t="shared" si="0"/>
        <v>5.6967701500656694E-4</v>
      </c>
      <c r="T10">
        <f t="shared" si="1"/>
        <v>7.4407774390243899</v>
      </c>
    </row>
    <row r="11" spans="1:20" x14ac:dyDescent="0.35">
      <c r="A11" t="s">
        <v>120</v>
      </c>
      <c r="B11" t="s">
        <v>121</v>
      </c>
      <c r="C11" t="s">
        <v>99</v>
      </c>
      <c r="D11">
        <v>99938</v>
      </c>
      <c r="E11">
        <v>62</v>
      </c>
      <c r="F11">
        <v>52517250</v>
      </c>
      <c r="G11">
        <v>54250</v>
      </c>
      <c r="H11">
        <v>52571500</v>
      </c>
      <c r="I11">
        <v>48066</v>
      </c>
      <c r="J11">
        <v>25149950</v>
      </c>
      <c r="K11">
        <v>112974</v>
      </c>
      <c r="L11">
        <v>17006800</v>
      </c>
      <c r="M11">
        <v>208</v>
      </c>
      <c r="N11">
        <v>180850</v>
      </c>
      <c r="O11">
        <v>71699</v>
      </c>
      <c r="P11">
        <v>44273509</v>
      </c>
      <c r="Q11">
        <v>99944</v>
      </c>
      <c r="S11">
        <f t="shared" si="0"/>
        <v>1.0319279457500737E-3</v>
      </c>
      <c r="T11">
        <f t="shared" si="1"/>
        <v>8.6108231707317078</v>
      </c>
    </row>
    <row r="12" spans="1:20" x14ac:dyDescent="0.35">
      <c r="A12" t="s">
        <v>78</v>
      </c>
      <c r="B12" t="s">
        <v>128</v>
      </c>
      <c r="C12" t="s">
        <v>99</v>
      </c>
      <c r="D12">
        <v>99887</v>
      </c>
      <c r="E12">
        <v>113</v>
      </c>
      <c r="F12">
        <v>52473050</v>
      </c>
      <c r="G12">
        <v>97850</v>
      </c>
      <c r="H12">
        <v>52570900</v>
      </c>
      <c r="I12">
        <v>48990</v>
      </c>
      <c r="J12">
        <v>25600650</v>
      </c>
      <c r="K12">
        <v>123901</v>
      </c>
      <c r="L12">
        <v>17101600</v>
      </c>
      <c r="M12">
        <v>332</v>
      </c>
      <c r="N12">
        <v>286050</v>
      </c>
      <c r="O12">
        <v>69750</v>
      </c>
      <c r="P12">
        <v>45838358</v>
      </c>
      <c r="Q12">
        <v>103507</v>
      </c>
      <c r="S12">
        <f t="shared" si="0"/>
        <v>1.8612958880293089E-3</v>
      </c>
      <c r="T12">
        <f t="shared" si="1"/>
        <v>9.4436737804878046</v>
      </c>
    </row>
    <row r="13" spans="1:20" x14ac:dyDescent="0.35">
      <c r="A13" t="s">
        <v>78</v>
      </c>
      <c r="B13" t="s">
        <v>134</v>
      </c>
      <c r="C13" t="s">
        <v>99</v>
      </c>
      <c r="D13">
        <v>99820</v>
      </c>
      <c r="E13">
        <v>180</v>
      </c>
      <c r="F13">
        <v>52417900</v>
      </c>
      <c r="G13">
        <v>157150</v>
      </c>
      <c r="H13">
        <v>52575050</v>
      </c>
      <c r="I13">
        <v>50687</v>
      </c>
      <c r="J13">
        <v>26396600</v>
      </c>
      <c r="K13">
        <v>136897</v>
      </c>
      <c r="L13">
        <v>17102350</v>
      </c>
      <c r="M13">
        <v>467</v>
      </c>
      <c r="N13">
        <v>401400</v>
      </c>
      <c r="O13">
        <v>66977</v>
      </c>
      <c r="P13">
        <v>47876971</v>
      </c>
      <c r="Q13">
        <v>108105</v>
      </c>
      <c r="S13">
        <f t="shared" si="0"/>
        <v>2.989060400322967E-3</v>
      </c>
      <c r="T13">
        <f t="shared" si="1"/>
        <v>10.434222560975611</v>
      </c>
    </row>
    <row r="14" spans="1:20" x14ac:dyDescent="0.35">
      <c r="A14" t="s">
        <v>141</v>
      </c>
      <c r="B14" t="s">
        <v>142</v>
      </c>
      <c r="C14" t="s">
        <v>99</v>
      </c>
      <c r="D14">
        <v>99686</v>
      </c>
      <c r="E14">
        <v>314</v>
      </c>
      <c r="F14">
        <v>52293450</v>
      </c>
      <c r="G14">
        <v>270000</v>
      </c>
      <c r="H14">
        <v>52563450</v>
      </c>
      <c r="I14">
        <v>51826</v>
      </c>
      <c r="J14">
        <v>26907400</v>
      </c>
      <c r="K14">
        <v>152373</v>
      </c>
      <c r="L14">
        <v>17165100</v>
      </c>
      <c r="M14">
        <v>769</v>
      </c>
      <c r="N14">
        <v>654050</v>
      </c>
      <c r="O14">
        <v>64880</v>
      </c>
      <c r="P14">
        <v>49844733</v>
      </c>
      <c r="Q14">
        <v>112485</v>
      </c>
      <c r="S14">
        <f t="shared" si="0"/>
        <v>5.1366491354734138E-3</v>
      </c>
      <c r="T14">
        <f t="shared" si="1"/>
        <v>11.613795731707317</v>
      </c>
    </row>
    <row r="15" spans="1:20" x14ac:dyDescent="0.35">
      <c r="A15" t="s">
        <v>149</v>
      </c>
      <c r="B15" t="s">
        <v>150</v>
      </c>
      <c r="C15" t="s">
        <v>99</v>
      </c>
      <c r="D15">
        <v>99519</v>
      </c>
      <c r="E15">
        <v>481</v>
      </c>
      <c r="F15">
        <v>52135100</v>
      </c>
      <c r="G15">
        <v>416050</v>
      </c>
      <c r="H15">
        <v>52551150</v>
      </c>
      <c r="I15">
        <v>52848</v>
      </c>
      <c r="J15">
        <v>27432150</v>
      </c>
      <c r="K15">
        <v>162174</v>
      </c>
      <c r="L15">
        <v>17262300</v>
      </c>
      <c r="M15">
        <v>1041</v>
      </c>
      <c r="N15">
        <v>870000</v>
      </c>
      <c r="O15">
        <v>62751</v>
      </c>
      <c r="P15">
        <v>51482949</v>
      </c>
      <c r="Q15">
        <v>116408</v>
      </c>
      <c r="S15">
        <f t="shared" si="0"/>
        <v>7.9170484375698721E-3</v>
      </c>
      <c r="T15">
        <f t="shared" si="1"/>
        <v>12.360823170731708</v>
      </c>
    </row>
    <row r="16" spans="1:20" x14ac:dyDescent="0.35">
      <c r="A16" t="s">
        <v>157</v>
      </c>
      <c r="B16" t="s">
        <v>158</v>
      </c>
      <c r="C16" t="s">
        <v>99</v>
      </c>
      <c r="D16">
        <v>99315</v>
      </c>
      <c r="E16">
        <v>685</v>
      </c>
      <c r="F16">
        <v>51981050</v>
      </c>
      <c r="G16">
        <v>587200</v>
      </c>
      <c r="H16">
        <v>52568250</v>
      </c>
      <c r="I16">
        <v>54119</v>
      </c>
      <c r="J16">
        <v>27798850</v>
      </c>
      <c r="K16">
        <v>169436</v>
      </c>
      <c r="L16">
        <v>17245300</v>
      </c>
      <c r="M16">
        <v>1443</v>
      </c>
      <c r="N16" t="s">
        <v>159</v>
      </c>
      <c r="O16">
        <v>60613</v>
      </c>
      <c r="P16">
        <v>53209207</v>
      </c>
      <c r="Q16">
        <v>120404</v>
      </c>
      <c r="S16">
        <f t="shared" si="0"/>
        <v>1.1170240591992314E-2</v>
      </c>
      <c r="T16">
        <f t="shared" si="1"/>
        <v>12.914329268292683</v>
      </c>
    </row>
    <row r="17" spans="1:20" x14ac:dyDescent="0.35">
      <c r="A17" t="s">
        <v>164</v>
      </c>
      <c r="B17" t="s">
        <v>165</v>
      </c>
      <c r="C17" t="s">
        <v>99</v>
      </c>
      <c r="D17">
        <v>99034</v>
      </c>
      <c r="E17">
        <v>966</v>
      </c>
      <c r="F17">
        <v>51749100</v>
      </c>
      <c r="G17">
        <v>829100</v>
      </c>
      <c r="H17">
        <v>52578200</v>
      </c>
      <c r="I17">
        <v>54955</v>
      </c>
      <c r="J17">
        <v>27999750</v>
      </c>
      <c r="K17">
        <v>183616</v>
      </c>
      <c r="L17">
        <v>17352550</v>
      </c>
      <c r="M17">
        <v>1802</v>
      </c>
      <c r="N17" t="s">
        <v>166</v>
      </c>
      <c r="O17">
        <v>58921</v>
      </c>
      <c r="P17">
        <v>54344785</v>
      </c>
      <c r="Q17">
        <v>122974</v>
      </c>
      <c r="S17">
        <f t="shared" si="0"/>
        <v>1.5768892811089008E-2</v>
      </c>
      <c r="T17">
        <f t="shared" si="1"/>
        <v>13.995121951219511</v>
      </c>
    </row>
  </sheetData>
  <sortState xmlns:xlrd2="http://schemas.microsoft.com/office/spreadsheetml/2017/richdata2" ref="A2:Q17">
    <sortCondition descending="1" ref="D2:D17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9C316-5388-4FDF-B489-30A3CDE552DA}">
  <dimension ref="A1:Q16"/>
  <sheetViews>
    <sheetView workbookViewId="0">
      <selection activeCell="G26" sqref="G26"/>
    </sheetView>
  </sheetViews>
  <sheetFormatPr defaultRowHeight="14.5" x14ac:dyDescent="0.35"/>
  <sheetData>
    <row r="1" spans="1:17" x14ac:dyDescent="0.35">
      <c r="A1" t="s">
        <v>0</v>
      </c>
      <c r="B1" t="s">
        <v>1</v>
      </c>
      <c r="C1" t="s">
        <v>98</v>
      </c>
      <c r="D1">
        <v>100000</v>
      </c>
      <c r="E1">
        <v>0</v>
      </c>
      <c r="F1">
        <v>52571850</v>
      </c>
      <c r="G1">
        <v>0</v>
      </c>
      <c r="H1">
        <v>52571850</v>
      </c>
      <c r="I1">
        <v>24031</v>
      </c>
      <c r="J1">
        <v>12666900</v>
      </c>
      <c r="K1">
        <v>25331</v>
      </c>
      <c r="L1">
        <v>16571150</v>
      </c>
      <c r="M1">
        <v>0</v>
      </c>
      <c r="N1">
        <v>0</v>
      </c>
      <c r="O1">
        <v>114181</v>
      </c>
      <c r="P1">
        <v>19953695</v>
      </c>
      <c r="Q1">
        <v>46106</v>
      </c>
    </row>
    <row r="2" spans="1:17" x14ac:dyDescent="0.35">
      <c r="A2" t="s">
        <v>0</v>
      </c>
      <c r="B2" t="s">
        <v>1</v>
      </c>
      <c r="C2" t="s">
        <v>98</v>
      </c>
      <c r="D2">
        <v>100000</v>
      </c>
      <c r="E2">
        <v>0</v>
      </c>
      <c r="F2">
        <v>52571850</v>
      </c>
      <c r="G2">
        <v>0</v>
      </c>
      <c r="H2">
        <v>52571850</v>
      </c>
      <c r="I2">
        <v>27059</v>
      </c>
      <c r="J2">
        <v>14227850</v>
      </c>
      <c r="K2">
        <v>31719</v>
      </c>
      <c r="L2">
        <v>16655500</v>
      </c>
      <c r="M2">
        <v>0</v>
      </c>
      <c r="N2">
        <v>0</v>
      </c>
      <c r="O2">
        <v>108804</v>
      </c>
      <c r="P2">
        <v>22408874</v>
      </c>
      <c r="Q2">
        <v>51701</v>
      </c>
    </row>
    <row r="3" spans="1:17" x14ac:dyDescent="0.35">
      <c r="A3" t="s">
        <v>0</v>
      </c>
      <c r="B3" t="s">
        <v>1</v>
      </c>
      <c r="C3" t="s">
        <v>98</v>
      </c>
      <c r="D3">
        <v>100000</v>
      </c>
      <c r="E3">
        <v>0</v>
      </c>
      <c r="F3">
        <v>52571850</v>
      </c>
      <c r="G3">
        <v>0</v>
      </c>
      <c r="H3">
        <v>52571850</v>
      </c>
      <c r="I3">
        <v>29762</v>
      </c>
      <c r="J3">
        <v>15704600</v>
      </c>
      <c r="K3">
        <v>38509</v>
      </c>
      <c r="L3">
        <v>16743700</v>
      </c>
      <c r="M3">
        <v>0</v>
      </c>
      <c r="N3">
        <v>0</v>
      </c>
      <c r="O3">
        <v>103812</v>
      </c>
      <c r="P3">
        <v>24850836</v>
      </c>
      <c r="Q3">
        <v>57087</v>
      </c>
    </row>
    <row r="4" spans="1:17" x14ac:dyDescent="0.35">
      <c r="A4" t="s">
        <v>0</v>
      </c>
      <c r="B4" t="s">
        <v>1</v>
      </c>
      <c r="C4" t="s">
        <v>98</v>
      </c>
      <c r="D4">
        <v>99998</v>
      </c>
      <c r="E4">
        <v>2</v>
      </c>
      <c r="F4">
        <v>52569950</v>
      </c>
      <c r="G4">
        <v>1900</v>
      </c>
      <c r="H4">
        <v>52571850</v>
      </c>
      <c r="I4">
        <v>32547</v>
      </c>
      <c r="J4">
        <v>17120450</v>
      </c>
      <c r="K4">
        <v>45208</v>
      </c>
      <c r="L4">
        <v>16832100</v>
      </c>
      <c r="M4">
        <v>1</v>
      </c>
      <c r="N4">
        <v>850</v>
      </c>
      <c r="O4">
        <v>98878</v>
      </c>
      <c r="P4">
        <v>27382094</v>
      </c>
      <c r="Q4">
        <v>62704</v>
      </c>
    </row>
    <row r="5" spans="1:17" x14ac:dyDescent="0.35">
      <c r="A5" t="s">
        <v>0</v>
      </c>
      <c r="B5" t="s">
        <v>31</v>
      </c>
      <c r="C5" t="s">
        <v>98</v>
      </c>
      <c r="D5">
        <v>99996</v>
      </c>
      <c r="E5">
        <v>4</v>
      </c>
      <c r="F5">
        <v>52568350</v>
      </c>
      <c r="G5">
        <v>3450</v>
      </c>
      <c r="H5">
        <v>52571800</v>
      </c>
      <c r="I5">
        <v>34631</v>
      </c>
      <c r="J5">
        <v>18174650</v>
      </c>
      <c r="K5">
        <v>53079</v>
      </c>
      <c r="L5">
        <v>16985700</v>
      </c>
      <c r="M5">
        <v>5</v>
      </c>
      <c r="N5">
        <v>4600</v>
      </c>
      <c r="O5">
        <v>94971</v>
      </c>
      <c r="P5">
        <v>29589371</v>
      </c>
      <c r="Q5">
        <v>67484</v>
      </c>
    </row>
    <row r="6" spans="1:17" x14ac:dyDescent="0.35">
      <c r="A6" t="s">
        <v>0</v>
      </c>
      <c r="B6" t="s">
        <v>103</v>
      </c>
      <c r="C6" t="s">
        <v>98</v>
      </c>
      <c r="D6">
        <v>99993</v>
      </c>
      <c r="E6">
        <v>7</v>
      </c>
      <c r="F6">
        <v>52563300</v>
      </c>
      <c r="G6">
        <v>6450</v>
      </c>
      <c r="H6">
        <v>52569750</v>
      </c>
      <c r="I6">
        <v>36463</v>
      </c>
      <c r="J6">
        <v>19264850</v>
      </c>
      <c r="K6">
        <v>60061</v>
      </c>
      <c r="L6">
        <v>17034300</v>
      </c>
      <c r="M6">
        <v>10</v>
      </c>
      <c r="N6">
        <v>8500</v>
      </c>
      <c r="O6">
        <v>91639</v>
      </c>
      <c r="P6">
        <v>31544669</v>
      </c>
      <c r="Q6">
        <v>71780</v>
      </c>
    </row>
    <row r="7" spans="1:17" x14ac:dyDescent="0.35">
      <c r="A7" t="s">
        <v>0</v>
      </c>
      <c r="B7" t="s">
        <v>107</v>
      </c>
      <c r="C7" t="s">
        <v>98</v>
      </c>
      <c r="D7">
        <v>99990</v>
      </c>
      <c r="E7">
        <v>10</v>
      </c>
      <c r="F7">
        <v>52562900</v>
      </c>
      <c r="G7">
        <v>9000</v>
      </c>
      <c r="H7">
        <v>52571900</v>
      </c>
      <c r="I7">
        <v>38582</v>
      </c>
      <c r="J7">
        <v>20316100</v>
      </c>
      <c r="K7">
        <v>68175</v>
      </c>
      <c r="L7">
        <v>17113750</v>
      </c>
      <c r="M7">
        <v>10</v>
      </c>
      <c r="N7">
        <v>9050</v>
      </c>
      <c r="O7">
        <v>88005</v>
      </c>
      <c r="P7">
        <v>33709494</v>
      </c>
      <c r="Q7">
        <v>76468</v>
      </c>
    </row>
    <row r="8" spans="1:17" x14ac:dyDescent="0.35">
      <c r="A8" t="s">
        <v>78</v>
      </c>
      <c r="B8" t="s">
        <v>111</v>
      </c>
      <c r="C8" t="s">
        <v>98</v>
      </c>
      <c r="D8">
        <v>99987</v>
      </c>
      <c r="E8">
        <v>13</v>
      </c>
      <c r="F8">
        <v>52558150</v>
      </c>
      <c r="G8">
        <v>12100</v>
      </c>
      <c r="H8">
        <v>52570250</v>
      </c>
      <c r="I8">
        <v>40757</v>
      </c>
      <c r="J8">
        <v>21348450</v>
      </c>
      <c r="K8">
        <v>76504</v>
      </c>
      <c r="L8">
        <v>17204850</v>
      </c>
      <c r="M8">
        <v>15</v>
      </c>
      <c r="N8">
        <v>13200</v>
      </c>
      <c r="O8">
        <v>84021</v>
      </c>
      <c r="P8">
        <v>36120000</v>
      </c>
      <c r="Q8">
        <v>81812</v>
      </c>
    </row>
    <row r="9" spans="1:17" x14ac:dyDescent="0.35">
      <c r="A9" t="s">
        <v>0</v>
      </c>
      <c r="B9" t="s">
        <v>115</v>
      </c>
      <c r="C9" t="s">
        <v>98</v>
      </c>
      <c r="D9">
        <v>99964</v>
      </c>
      <c r="E9">
        <v>36</v>
      </c>
      <c r="F9">
        <v>52543700</v>
      </c>
      <c r="G9">
        <v>32850</v>
      </c>
      <c r="H9">
        <v>52576550</v>
      </c>
      <c r="I9">
        <v>42426</v>
      </c>
      <c r="J9">
        <v>22276900</v>
      </c>
      <c r="K9">
        <v>92093</v>
      </c>
      <c r="L9">
        <v>17179000</v>
      </c>
      <c r="M9">
        <v>48</v>
      </c>
      <c r="N9">
        <v>41700</v>
      </c>
      <c r="O9">
        <v>81151</v>
      </c>
      <c r="P9">
        <v>38083190</v>
      </c>
      <c r="Q9">
        <v>85963</v>
      </c>
    </row>
    <row r="10" spans="1:17" x14ac:dyDescent="0.35">
      <c r="A10" t="s">
        <v>0</v>
      </c>
      <c r="B10" t="s">
        <v>119</v>
      </c>
      <c r="C10" t="s">
        <v>98</v>
      </c>
      <c r="D10">
        <v>99922</v>
      </c>
      <c r="E10">
        <v>78</v>
      </c>
      <c r="F10">
        <v>52509050</v>
      </c>
      <c r="G10">
        <v>69450</v>
      </c>
      <c r="H10">
        <v>52578500</v>
      </c>
      <c r="I10">
        <v>44304</v>
      </c>
      <c r="J10">
        <v>23257550</v>
      </c>
      <c r="K10">
        <v>104203</v>
      </c>
      <c r="L10">
        <v>17272500</v>
      </c>
      <c r="M10">
        <v>85</v>
      </c>
      <c r="N10">
        <v>71200</v>
      </c>
      <c r="O10">
        <v>77927</v>
      </c>
      <c r="P10">
        <v>40512916</v>
      </c>
      <c r="Q10">
        <v>91429</v>
      </c>
    </row>
    <row r="11" spans="1:17" x14ac:dyDescent="0.35">
      <c r="A11" t="s">
        <v>125</v>
      </c>
      <c r="B11" t="s">
        <v>126</v>
      </c>
      <c r="C11" t="s">
        <v>98</v>
      </c>
      <c r="D11">
        <v>99838</v>
      </c>
      <c r="E11">
        <v>162</v>
      </c>
      <c r="F11">
        <v>52427350</v>
      </c>
      <c r="G11">
        <v>144400</v>
      </c>
      <c r="H11">
        <v>52571750</v>
      </c>
      <c r="I11">
        <v>45550</v>
      </c>
      <c r="J11">
        <v>23917550</v>
      </c>
      <c r="K11">
        <v>110845</v>
      </c>
      <c r="L11">
        <v>17328950</v>
      </c>
      <c r="M11">
        <v>136</v>
      </c>
      <c r="N11">
        <v>114500</v>
      </c>
      <c r="O11">
        <v>75521</v>
      </c>
      <c r="P11">
        <v>42275236</v>
      </c>
      <c r="Q11">
        <v>95369</v>
      </c>
    </row>
    <row r="12" spans="1:17" x14ac:dyDescent="0.35">
      <c r="A12" t="s">
        <v>0</v>
      </c>
      <c r="B12" t="s">
        <v>131</v>
      </c>
      <c r="C12" t="s">
        <v>98</v>
      </c>
      <c r="D12">
        <v>99780</v>
      </c>
      <c r="E12">
        <v>220</v>
      </c>
      <c r="F12">
        <v>52386400</v>
      </c>
      <c r="G12">
        <v>196800</v>
      </c>
      <c r="H12">
        <v>52583200</v>
      </c>
      <c r="I12">
        <v>47303</v>
      </c>
      <c r="J12">
        <v>24739400</v>
      </c>
      <c r="K12">
        <v>124191</v>
      </c>
      <c r="L12">
        <v>17332350</v>
      </c>
      <c r="M12">
        <v>217</v>
      </c>
      <c r="N12">
        <v>181000</v>
      </c>
      <c r="O12">
        <v>72532</v>
      </c>
      <c r="P12">
        <v>44671795</v>
      </c>
      <c r="Q12">
        <v>100633</v>
      </c>
    </row>
    <row r="13" spans="1:17" x14ac:dyDescent="0.35">
      <c r="A13" t="s">
        <v>137</v>
      </c>
      <c r="B13" t="s">
        <v>138</v>
      </c>
      <c r="C13" t="s">
        <v>98</v>
      </c>
      <c r="D13">
        <v>99611</v>
      </c>
      <c r="E13">
        <v>389</v>
      </c>
      <c r="F13">
        <v>52226850</v>
      </c>
      <c r="G13">
        <v>346650</v>
      </c>
      <c r="H13">
        <v>52573500</v>
      </c>
      <c r="I13">
        <v>48139</v>
      </c>
      <c r="J13">
        <v>25187450</v>
      </c>
      <c r="K13">
        <v>143130</v>
      </c>
      <c r="L13">
        <v>17449150</v>
      </c>
      <c r="M13">
        <v>347</v>
      </c>
      <c r="N13">
        <v>286900</v>
      </c>
      <c r="O13">
        <v>70695</v>
      </c>
      <c r="P13">
        <v>46083899</v>
      </c>
      <c r="Q13">
        <v>104090</v>
      </c>
    </row>
    <row r="14" spans="1:17" x14ac:dyDescent="0.35">
      <c r="A14" t="s">
        <v>145</v>
      </c>
      <c r="B14" t="s">
        <v>146</v>
      </c>
      <c r="C14" t="s">
        <v>98</v>
      </c>
      <c r="D14">
        <v>99491</v>
      </c>
      <c r="E14">
        <v>509</v>
      </c>
      <c r="F14">
        <v>52118000</v>
      </c>
      <c r="G14">
        <v>445850</v>
      </c>
      <c r="H14">
        <v>52563850</v>
      </c>
      <c r="I14">
        <v>49212</v>
      </c>
      <c r="J14">
        <v>25610400</v>
      </c>
      <c r="K14">
        <v>150644</v>
      </c>
      <c r="L14">
        <v>17490400</v>
      </c>
      <c r="M14">
        <v>448</v>
      </c>
      <c r="N14">
        <v>368200</v>
      </c>
      <c r="O14">
        <v>68794</v>
      </c>
      <c r="P14">
        <v>47693481</v>
      </c>
      <c r="Q14">
        <v>107553</v>
      </c>
    </row>
    <row r="15" spans="1:17" x14ac:dyDescent="0.35">
      <c r="A15" t="s">
        <v>153</v>
      </c>
      <c r="B15" t="s">
        <v>154</v>
      </c>
      <c r="C15" t="s">
        <v>98</v>
      </c>
      <c r="D15">
        <v>99274</v>
      </c>
      <c r="E15">
        <v>726</v>
      </c>
      <c r="F15">
        <v>51918950</v>
      </c>
      <c r="G15">
        <v>627300</v>
      </c>
      <c r="H15">
        <v>52546250</v>
      </c>
      <c r="I15">
        <v>50569</v>
      </c>
      <c r="J15">
        <v>26155550</v>
      </c>
      <c r="K15">
        <v>161906</v>
      </c>
      <c r="L15">
        <v>17521400</v>
      </c>
      <c r="M15">
        <v>686</v>
      </c>
      <c r="N15">
        <v>562100</v>
      </c>
      <c r="O15">
        <v>66219</v>
      </c>
      <c r="P15">
        <v>49674508</v>
      </c>
      <c r="Q15">
        <v>112207</v>
      </c>
    </row>
    <row r="16" spans="1:17" x14ac:dyDescent="0.35">
      <c r="A16" t="s">
        <v>162</v>
      </c>
      <c r="B16" t="s">
        <v>163</v>
      </c>
      <c r="C16" t="s">
        <v>98</v>
      </c>
      <c r="D16">
        <v>98917</v>
      </c>
      <c r="E16">
        <v>1083</v>
      </c>
      <c r="F16">
        <v>51654650</v>
      </c>
      <c r="G16">
        <v>936150</v>
      </c>
      <c r="H16">
        <v>52590800</v>
      </c>
      <c r="I16">
        <v>51461</v>
      </c>
      <c r="J16">
        <v>26467300</v>
      </c>
      <c r="K16">
        <v>177743</v>
      </c>
      <c r="L16">
        <v>17522150</v>
      </c>
      <c r="M16">
        <v>830</v>
      </c>
      <c r="N16">
        <v>673850</v>
      </c>
      <c r="O16">
        <v>64413</v>
      </c>
      <c r="P16">
        <v>50982370</v>
      </c>
      <c r="Q16">
        <v>115121</v>
      </c>
    </row>
  </sheetData>
  <sortState xmlns:xlrd2="http://schemas.microsoft.com/office/spreadsheetml/2017/richdata2" ref="A1:Q16">
    <sortCondition descending="1" ref="D1:D16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E88C8-9D76-45FD-8667-1A3B2FBB2068}">
  <sheetPr>
    <tabColor rgb="FFFFFF00"/>
  </sheetPr>
  <dimension ref="A1:U17"/>
  <sheetViews>
    <sheetView topLeftCell="G1" workbookViewId="0">
      <selection activeCell="S2" sqref="S2:S17"/>
    </sheetView>
  </sheetViews>
  <sheetFormatPr defaultRowHeight="14.5" x14ac:dyDescent="0.35"/>
  <sheetData>
    <row r="1" spans="1:21" x14ac:dyDescent="0.35">
      <c r="S1" t="s">
        <v>191</v>
      </c>
      <c r="U1" t="s">
        <v>220</v>
      </c>
    </row>
    <row r="2" spans="1:21" x14ac:dyDescent="0.35">
      <c r="A2">
        <v>1232.6199567399899</v>
      </c>
      <c r="B2">
        <v>26289.708533050602</v>
      </c>
      <c r="C2">
        <v>0.7</v>
      </c>
      <c r="D2">
        <v>100000</v>
      </c>
      <c r="E2">
        <v>0</v>
      </c>
      <c r="F2">
        <v>52571850</v>
      </c>
      <c r="G2">
        <v>0</v>
      </c>
      <c r="H2">
        <v>52571850</v>
      </c>
      <c r="I2">
        <v>38464</v>
      </c>
      <c r="J2">
        <v>20216750</v>
      </c>
      <c r="K2">
        <v>40218</v>
      </c>
      <c r="L2">
        <v>15999650</v>
      </c>
      <c r="M2">
        <v>1</v>
      </c>
      <c r="N2">
        <v>1000</v>
      </c>
      <c r="O2">
        <v>88041</v>
      </c>
      <c r="P2">
        <v>31631229</v>
      </c>
      <c r="Q2">
        <v>73001</v>
      </c>
      <c r="S2">
        <f>G2/H2</f>
        <v>0</v>
      </c>
      <c r="U2">
        <f>K2/160/82</f>
        <v>3.0653963414634147</v>
      </c>
    </row>
    <row r="3" spans="1:21" x14ac:dyDescent="0.35">
      <c r="A3">
        <v>1232.6199567399899</v>
      </c>
      <c r="B3">
        <v>26289.708533050602</v>
      </c>
      <c r="C3">
        <v>0.7</v>
      </c>
      <c r="D3">
        <v>100000</v>
      </c>
      <c r="E3">
        <v>0</v>
      </c>
      <c r="F3">
        <v>52571850</v>
      </c>
      <c r="G3">
        <v>0</v>
      </c>
      <c r="H3">
        <v>52571850</v>
      </c>
      <c r="I3">
        <v>41206</v>
      </c>
      <c r="J3">
        <v>21669700</v>
      </c>
      <c r="K3">
        <v>47605</v>
      </c>
      <c r="L3">
        <v>16064500</v>
      </c>
      <c r="M3">
        <v>2</v>
      </c>
      <c r="N3">
        <v>1850</v>
      </c>
      <c r="O3">
        <v>83292</v>
      </c>
      <c r="P3">
        <v>34092986</v>
      </c>
      <c r="Q3">
        <v>78415</v>
      </c>
      <c r="S3">
        <f t="shared" ref="S3:S17" si="0">G3/H3</f>
        <v>0</v>
      </c>
      <c r="U3">
        <f t="shared" ref="U3:U17" si="1">K3/160/82</f>
        <v>3.6284298780487805</v>
      </c>
    </row>
    <row r="4" spans="1:21" x14ac:dyDescent="0.35">
      <c r="A4">
        <v>1232.6199567399899</v>
      </c>
      <c r="B4">
        <v>26289.708533050602</v>
      </c>
      <c r="C4">
        <v>0.7</v>
      </c>
      <c r="D4">
        <v>100000</v>
      </c>
      <c r="E4">
        <v>0</v>
      </c>
      <c r="F4">
        <v>52571850</v>
      </c>
      <c r="G4">
        <v>0</v>
      </c>
      <c r="H4">
        <v>52571850</v>
      </c>
      <c r="I4">
        <v>43519</v>
      </c>
      <c r="J4">
        <v>22895450</v>
      </c>
      <c r="K4">
        <v>55496</v>
      </c>
      <c r="L4">
        <v>16140050</v>
      </c>
      <c r="M4">
        <v>10</v>
      </c>
      <c r="N4">
        <v>9000</v>
      </c>
      <c r="O4">
        <v>79388</v>
      </c>
      <c r="P4">
        <v>36429435</v>
      </c>
      <c r="Q4">
        <v>83425</v>
      </c>
      <c r="S4">
        <f t="shared" si="0"/>
        <v>0</v>
      </c>
      <c r="U4">
        <f t="shared" si="1"/>
        <v>4.2298780487804883</v>
      </c>
    </row>
    <row r="5" spans="1:21" x14ac:dyDescent="0.35">
      <c r="A5">
        <v>1232.6199567399899</v>
      </c>
      <c r="B5">
        <v>26289.931969586502</v>
      </c>
      <c r="C5">
        <v>0.7</v>
      </c>
      <c r="D5">
        <v>99996</v>
      </c>
      <c r="E5">
        <v>4</v>
      </c>
      <c r="F5">
        <v>52568150</v>
      </c>
      <c r="G5">
        <v>3550</v>
      </c>
      <c r="H5">
        <v>52571700</v>
      </c>
      <c r="I5">
        <v>45375</v>
      </c>
      <c r="J5">
        <v>23912850</v>
      </c>
      <c r="K5">
        <v>61172</v>
      </c>
      <c r="L5">
        <v>16234750</v>
      </c>
      <c r="M5">
        <v>21</v>
      </c>
      <c r="N5">
        <v>17700</v>
      </c>
      <c r="O5">
        <v>76078</v>
      </c>
      <c r="P5">
        <v>38456191</v>
      </c>
      <c r="Q5">
        <v>87661</v>
      </c>
      <c r="S5">
        <f t="shared" si="0"/>
        <v>6.752682526910867E-5</v>
      </c>
      <c r="U5">
        <f t="shared" si="1"/>
        <v>4.6624999999999996</v>
      </c>
    </row>
    <row r="6" spans="1:21" x14ac:dyDescent="0.35">
      <c r="A6">
        <v>1232.6199567399899</v>
      </c>
      <c r="B6">
        <v>26289.744201981001</v>
      </c>
      <c r="C6">
        <v>0.7</v>
      </c>
      <c r="D6">
        <v>99998</v>
      </c>
      <c r="E6">
        <v>2</v>
      </c>
      <c r="F6">
        <v>52570300</v>
      </c>
      <c r="G6">
        <v>1500</v>
      </c>
      <c r="H6">
        <v>52571800</v>
      </c>
      <c r="I6">
        <v>47622</v>
      </c>
      <c r="J6">
        <v>25019950</v>
      </c>
      <c r="K6">
        <v>74495</v>
      </c>
      <c r="L6">
        <v>16300400</v>
      </c>
      <c r="M6">
        <v>47</v>
      </c>
      <c r="N6">
        <v>41100</v>
      </c>
      <c r="O6">
        <v>72415</v>
      </c>
      <c r="P6">
        <v>41085059</v>
      </c>
      <c r="Q6">
        <v>93340</v>
      </c>
      <c r="S6">
        <f t="shared" si="0"/>
        <v>2.8532407107993259E-5</v>
      </c>
      <c r="U6">
        <f t="shared" si="1"/>
        <v>5.6779725609756095</v>
      </c>
    </row>
    <row r="7" spans="1:21" x14ac:dyDescent="0.35">
      <c r="A7">
        <v>1232.6199567399899</v>
      </c>
      <c r="B7">
        <v>26289.475269479201</v>
      </c>
      <c r="C7">
        <v>0.7</v>
      </c>
      <c r="D7">
        <v>99995</v>
      </c>
      <c r="E7">
        <v>5</v>
      </c>
      <c r="F7">
        <v>52568000</v>
      </c>
      <c r="G7">
        <v>4450</v>
      </c>
      <c r="H7">
        <v>52572450</v>
      </c>
      <c r="I7">
        <v>49468</v>
      </c>
      <c r="J7">
        <v>25938000</v>
      </c>
      <c r="K7">
        <v>81655</v>
      </c>
      <c r="L7">
        <v>16348200</v>
      </c>
      <c r="M7">
        <v>48</v>
      </c>
      <c r="N7">
        <v>40450</v>
      </c>
      <c r="O7">
        <v>69250</v>
      </c>
      <c r="P7">
        <v>43221886</v>
      </c>
      <c r="Q7">
        <v>97901</v>
      </c>
      <c r="S7">
        <f t="shared" si="0"/>
        <v>8.4645094531451365E-5</v>
      </c>
      <c r="U7">
        <f t="shared" si="1"/>
        <v>6.2237042682926829</v>
      </c>
    </row>
    <row r="8" spans="1:21" x14ac:dyDescent="0.35">
      <c r="A8">
        <v>1232.6199567399899</v>
      </c>
      <c r="B8">
        <v>26289.329516198999</v>
      </c>
      <c r="C8">
        <v>0.7</v>
      </c>
      <c r="D8">
        <v>99994</v>
      </c>
      <c r="E8">
        <v>6</v>
      </c>
      <c r="F8">
        <v>52566250</v>
      </c>
      <c r="G8">
        <v>5250</v>
      </c>
      <c r="H8">
        <v>52571500</v>
      </c>
      <c r="I8">
        <v>51116</v>
      </c>
      <c r="J8">
        <v>26820000</v>
      </c>
      <c r="K8">
        <v>95074</v>
      </c>
      <c r="L8">
        <v>16355200</v>
      </c>
      <c r="M8">
        <v>117</v>
      </c>
      <c r="N8">
        <v>101000</v>
      </c>
      <c r="O8">
        <v>66283</v>
      </c>
      <c r="P8">
        <v>45380633</v>
      </c>
      <c r="Q8">
        <v>102909</v>
      </c>
      <c r="S8">
        <f t="shared" si="0"/>
        <v>9.9863994750007127E-5</v>
      </c>
      <c r="U8">
        <f t="shared" si="1"/>
        <v>7.246493902439024</v>
      </c>
    </row>
    <row r="9" spans="1:21" x14ac:dyDescent="0.35">
      <c r="A9">
        <v>1232.6199567399899</v>
      </c>
      <c r="B9">
        <v>26291.815806582999</v>
      </c>
      <c r="C9">
        <v>0.7</v>
      </c>
      <c r="D9">
        <v>99982</v>
      </c>
      <c r="E9">
        <v>18</v>
      </c>
      <c r="F9">
        <v>52554850</v>
      </c>
      <c r="G9">
        <v>15700</v>
      </c>
      <c r="H9">
        <v>52570550</v>
      </c>
      <c r="I9">
        <v>52849</v>
      </c>
      <c r="J9">
        <v>27696250</v>
      </c>
      <c r="K9">
        <v>107408</v>
      </c>
      <c r="L9">
        <v>16434150</v>
      </c>
      <c r="M9">
        <v>232</v>
      </c>
      <c r="N9">
        <v>200300</v>
      </c>
      <c r="O9">
        <v>63649</v>
      </c>
      <c r="P9">
        <v>47836726</v>
      </c>
      <c r="Q9">
        <v>108204</v>
      </c>
      <c r="S9">
        <f t="shared" si="0"/>
        <v>2.986462953117287E-4</v>
      </c>
      <c r="U9">
        <f t="shared" si="1"/>
        <v>8.1865853658536576</v>
      </c>
    </row>
    <row r="10" spans="1:21" x14ac:dyDescent="0.35">
      <c r="A10">
        <v>1232.6199567399899</v>
      </c>
      <c r="B10">
        <v>26288.314961562901</v>
      </c>
      <c r="C10">
        <v>0.7</v>
      </c>
      <c r="D10">
        <v>99961</v>
      </c>
      <c r="E10">
        <v>39</v>
      </c>
      <c r="F10">
        <v>52533400</v>
      </c>
      <c r="G10">
        <v>34850</v>
      </c>
      <c r="H10">
        <v>52568250</v>
      </c>
      <c r="I10">
        <v>54223</v>
      </c>
      <c r="J10">
        <v>28424950</v>
      </c>
      <c r="K10">
        <v>119288</v>
      </c>
      <c r="L10">
        <v>16479050</v>
      </c>
      <c r="M10">
        <v>381</v>
      </c>
      <c r="N10">
        <v>329400</v>
      </c>
      <c r="O10">
        <v>61246</v>
      </c>
      <c r="P10">
        <v>49917862</v>
      </c>
      <c r="Q10">
        <v>112975</v>
      </c>
      <c r="S10">
        <f t="shared" si="0"/>
        <v>6.6294769181017056E-4</v>
      </c>
      <c r="U10">
        <f t="shared" si="1"/>
        <v>9.0920731707317071</v>
      </c>
    </row>
    <row r="11" spans="1:21" x14ac:dyDescent="0.35">
      <c r="A11">
        <v>1232.6199567399899</v>
      </c>
      <c r="B11">
        <v>26290.321586270002</v>
      </c>
      <c r="C11">
        <v>0.7</v>
      </c>
      <c r="D11">
        <v>99907</v>
      </c>
      <c r="E11">
        <v>93</v>
      </c>
      <c r="F11">
        <v>52487650</v>
      </c>
      <c r="G11">
        <v>78950</v>
      </c>
      <c r="H11">
        <v>52566600</v>
      </c>
      <c r="I11">
        <v>55352</v>
      </c>
      <c r="J11">
        <v>28897350</v>
      </c>
      <c r="K11">
        <v>132428</v>
      </c>
      <c r="L11">
        <v>16558900</v>
      </c>
      <c r="M11">
        <v>697</v>
      </c>
      <c r="N11">
        <v>599250</v>
      </c>
      <c r="O11">
        <v>59457</v>
      </c>
      <c r="P11">
        <v>51800495</v>
      </c>
      <c r="Q11">
        <v>117234</v>
      </c>
      <c r="S11">
        <f t="shared" si="0"/>
        <v>1.5019042509882702E-3</v>
      </c>
      <c r="U11">
        <f t="shared" si="1"/>
        <v>10.09359756097561</v>
      </c>
    </row>
    <row r="12" spans="1:21" x14ac:dyDescent="0.35">
      <c r="A12">
        <v>1232.6199567399899</v>
      </c>
      <c r="B12">
        <v>26297.803259254099</v>
      </c>
      <c r="C12">
        <v>0.7</v>
      </c>
      <c r="D12">
        <v>99872</v>
      </c>
      <c r="E12">
        <v>128</v>
      </c>
      <c r="F12">
        <v>52451200</v>
      </c>
      <c r="G12">
        <v>109550</v>
      </c>
      <c r="H12">
        <v>52560750</v>
      </c>
      <c r="I12">
        <v>56727</v>
      </c>
      <c r="J12">
        <v>29455450</v>
      </c>
      <c r="K12">
        <v>148541</v>
      </c>
      <c r="L12">
        <v>16626050</v>
      </c>
      <c r="M12">
        <v>983</v>
      </c>
      <c r="N12">
        <v>838850</v>
      </c>
      <c r="O12">
        <v>57258</v>
      </c>
      <c r="P12">
        <v>53929881</v>
      </c>
      <c r="Q12">
        <v>122031</v>
      </c>
      <c r="S12">
        <f t="shared" si="0"/>
        <v>2.0842548860128519E-3</v>
      </c>
      <c r="U12">
        <f t="shared" si="1"/>
        <v>11.32172256097561</v>
      </c>
    </row>
    <row r="13" spans="1:21" x14ac:dyDescent="0.35">
      <c r="A13">
        <v>1232.6199567399899</v>
      </c>
      <c r="B13">
        <v>26291.154280422299</v>
      </c>
      <c r="C13">
        <v>0.7</v>
      </c>
      <c r="D13">
        <v>99810</v>
      </c>
      <c r="E13">
        <v>190</v>
      </c>
      <c r="F13">
        <v>52408450</v>
      </c>
      <c r="G13">
        <v>162250</v>
      </c>
      <c r="H13">
        <v>52570700</v>
      </c>
      <c r="I13">
        <v>57790</v>
      </c>
      <c r="J13">
        <v>29965700</v>
      </c>
      <c r="K13">
        <v>156999</v>
      </c>
      <c r="L13">
        <v>16649400</v>
      </c>
      <c r="M13">
        <v>1285</v>
      </c>
      <c r="N13" s="1">
        <v>1092000</v>
      </c>
      <c r="O13">
        <v>55454</v>
      </c>
      <c r="P13">
        <v>55254879</v>
      </c>
      <c r="Q13">
        <v>125166</v>
      </c>
      <c r="S13">
        <f t="shared" si="0"/>
        <v>3.0863199462818642E-3</v>
      </c>
      <c r="U13">
        <f t="shared" si="1"/>
        <v>11.966387195121952</v>
      </c>
    </row>
    <row r="14" spans="1:21" x14ac:dyDescent="0.35">
      <c r="A14">
        <v>1232.89815123317</v>
      </c>
      <c r="B14">
        <v>26277.420986786401</v>
      </c>
      <c r="C14">
        <v>0.7</v>
      </c>
      <c r="D14">
        <v>99682</v>
      </c>
      <c r="E14">
        <v>318</v>
      </c>
      <c r="F14">
        <v>52299350</v>
      </c>
      <c r="G14">
        <v>273350</v>
      </c>
      <c r="H14">
        <v>52572700</v>
      </c>
      <c r="I14">
        <v>58822</v>
      </c>
      <c r="J14">
        <v>30182500</v>
      </c>
      <c r="K14">
        <v>175435</v>
      </c>
      <c r="L14">
        <v>16739250</v>
      </c>
      <c r="M14">
        <v>1816</v>
      </c>
      <c r="N14" s="1">
        <v>1537950</v>
      </c>
      <c r="O14">
        <v>53612</v>
      </c>
      <c r="P14">
        <v>56941346</v>
      </c>
      <c r="Q14">
        <v>128952</v>
      </c>
      <c r="S14">
        <f t="shared" si="0"/>
        <v>5.1994666433338972E-3</v>
      </c>
      <c r="U14">
        <f t="shared" si="1"/>
        <v>13.371570121951219</v>
      </c>
    </row>
    <row r="15" spans="1:21" x14ac:dyDescent="0.35">
      <c r="A15">
        <v>1234.42583618759</v>
      </c>
      <c r="B15">
        <v>26286.944001239801</v>
      </c>
      <c r="C15">
        <v>0.7</v>
      </c>
      <c r="D15">
        <v>99543</v>
      </c>
      <c r="E15">
        <v>457</v>
      </c>
      <c r="F15">
        <v>52185000</v>
      </c>
      <c r="G15">
        <v>384800</v>
      </c>
      <c r="H15">
        <v>52569800</v>
      </c>
      <c r="I15">
        <v>59885</v>
      </c>
      <c r="J15">
        <v>30657250</v>
      </c>
      <c r="K15">
        <v>188440</v>
      </c>
      <c r="L15">
        <v>16820150</v>
      </c>
      <c r="M15">
        <v>2433</v>
      </c>
      <c r="N15" s="1">
        <v>2030100</v>
      </c>
      <c r="O15">
        <v>51988</v>
      </c>
      <c r="P15">
        <v>58513236</v>
      </c>
      <c r="Q15">
        <v>132566</v>
      </c>
      <c r="S15">
        <f t="shared" si="0"/>
        <v>7.3197919718165179E-3</v>
      </c>
      <c r="U15">
        <f t="shared" si="1"/>
        <v>14.362804878048781</v>
      </c>
    </row>
    <row r="16" spans="1:21" x14ac:dyDescent="0.35">
      <c r="A16">
        <v>1230.82217464216</v>
      </c>
      <c r="B16">
        <v>26278.672981277999</v>
      </c>
      <c r="C16">
        <v>0.7</v>
      </c>
      <c r="D16">
        <v>99159</v>
      </c>
      <c r="E16">
        <v>841</v>
      </c>
      <c r="F16">
        <v>51855000</v>
      </c>
      <c r="G16">
        <v>720700</v>
      </c>
      <c r="H16">
        <v>52575700</v>
      </c>
      <c r="I16">
        <v>60520</v>
      </c>
      <c r="J16">
        <v>30624350</v>
      </c>
      <c r="K16">
        <v>188599</v>
      </c>
      <c r="L16">
        <v>16840200</v>
      </c>
      <c r="M16">
        <v>3058</v>
      </c>
      <c r="N16" s="1">
        <v>2544050</v>
      </c>
      <c r="O16">
        <v>50489</v>
      </c>
      <c r="P16">
        <v>59274748</v>
      </c>
      <c r="Q16">
        <v>134231</v>
      </c>
      <c r="S16">
        <v>1.0999999999999999E-2</v>
      </c>
      <c r="U16">
        <f t="shared" si="1"/>
        <v>14.374923780487807</v>
      </c>
    </row>
    <row r="17" spans="1:21" x14ac:dyDescent="0.35">
      <c r="A17">
        <v>1234.59537126639</v>
      </c>
      <c r="B17">
        <v>26295.135464119001</v>
      </c>
      <c r="C17">
        <v>0.7</v>
      </c>
      <c r="D17">
        <v>99056</v>
      </c>
      <c r="E17">
        <v>944</v>
      </c>
      <c r="F17">
        <v>51766750</v>
      </c>
      <c r="G17">
        <v>790750</v>
      </c>
      <c r="H17">
        <v>52557500</v>
      </c>
      <c r="I17">
        <v>61211</v>
      </c>
      <c r="J17">
        <v>30857100</v>
      </c>
      <c r="K17">
        <v>204653</v>
      </c>
      <c r="L17">
        <v>16898250</v>
      </c>
      <c r="M17">
        <v>3682</v>
      </c>
      <c r="N17" s="1">
        <v>3040500</v>
      </c>
      <c r="O17">
        <v>49426</v>
      </c>
      <c r="P17">
        <v>60500092</v>
      </c>
      <c r="Q17">
        <v>137103</v>
      </c>
      <c r="S17">
        <f t="shared" si="0"/>
        <v>1.5045426437711078E-2</v>
      </c>
      <c r="U17">
        <f t="shared" si="1"/>
        <v>15.598551829268292</v>
      </c>
    </row>
  </sheetData>
  <sortState xmlns:xlrd2="http://schemas.microsoft.com/office/spreadsheetml/2017/richdata2" ref="A2:Q33">
    <sortCondition ref="C2:C33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7AD11-15AB-47AC-A0E3-8CC227B23DF2}">
  <dimension ref="A1:Q16"/>
  <sheetViews>
    <sheetView topLeftCell="A13" workbookViewId="0">
      <selection activeCell="F13" sqref="F13"/>
    </sheetView>
  </sheetViews>
  <sheetFormatPr defaultRowHeight="14.5" x14ac:dyDescent="0.35"/>
  <sheetData>
    <row r="1" spans="1:17" x14ac:dyDescent="0.35">
      <c r="A1">
        <v>1232.6199567399899</v>
      </c>
      <c r="B1">
        <v>26289.708533050602</v>
      </c>
      <c r="C1">
        <v>0.75</v>
      </c>
      <c r="D1">
        <v>100000</v>
      </c>
      <c r="E1">
        <v>0</v>
      </c>
      <c r="F1">
        <v>52571850</v>
      </c>
      <c r="G1">
        <v>0</v>
      </c>
      <c r="H1">
        <v>52571850</v>
      </c>
      <c r="I1">
        <v>33030</v>
      </c>
      <c r="J1">
        <v>17377050</v>
      </c>
      <c r="K1">
        <v>34223</v>
      </c>
      <c r="L1">
        <v>16218050</v>
      </c>
      <c r="M1">
        <v>0</v>
      </c>
      <c r="N1">
        <v>0</v>
      </c>
      <c r="O1">
        <v>97686</v>
      </c>
      <c r="P1">
        <v>27251202</v>
      </c>
      <c r="Q1">
        <v>62944</v>
      </c>
    </row>
    <row r="2" spans="1:17" x14ac:dyDescent="0.35">
      <c r="A2">
        <v>1232.6199567399899</v>
      </c>
      <c r="B2">
        <v>26289.708533050602</v>
      </c>
      <c r="C2">
        <v>0.75</v>
      </c>
      <c r="D2">
        <v>100000</v>
      </c>
      <c r="E2">
        <v>0</v>
      </c>
      <c r="F2">
        <v>52571850</v>
      </c>
      <c r="G2">
        <v>0</v>
      </c>
      <c r="H2">
        <v>52571850</v>
      </c>
      <c r="I2">
        <v>35945</v>
      </c>
      <c r="J2">
        <v>18866700</v>
      </c>
      <c r="K2">
        <v>41305</v>
      </c>
      <c r="L2">
        <v>16289350</v>
      </c>
      <c r="M2">
        <v>0</v>
      </c>
      <c r="N2">
        <v>0</v>
      </c>
      <c r="O2">
        <v>92546</v>
      </c>
      <c r="P2">
        <v>29787240</v>
      </c>
      <c r="Q2">
        <v>68559</v>
      </c>
    </row>
    <row r="3" spans="1:17" x14ac:dyDescent="0.35">
      <c r="A3">
        <v>1232.6199567399899</v>
      </c>
      <c r="B3">
        <v>26289.708533050602</v>
      </c>
      <c r="C3">
        <v>0.75</v>
      </c>
      <c r="D3">
        <v>100000</v>
      </c>
      <c r="E3">
        <v>0</v>
      </c>
      <c r="F3">
        <v>52571850</v>
      </c>
      <c r="G3">
        <v>0</v>
      </c>
      <c r="H3">
        <v>52571850</v>
      </c>
      <c r="I3">
        <v>38475</v>
      </c>
      <c r="J3">
        <v>20214850</v>
      </c>
      <c r="K3">
        <v>49751</v>
      </c>
      <c r="L3">
        <v>16347750</v>
      </c>
      <c r="M3">
        <v>5</v>
      </c>
      <c r="N3">
        <v>4450</v>
      </c>
      <c r="O3">
        <v>88162</v>
      </c>
      <c r="P3">
        <v>32104130</v>
      </c>
      <c r="Q3">
        <v>73642</v>
      </c>
    </row>
    <row r="4" spans="1:17" x14ac:dyDescent="0.35">
      <c r="A4">
        <v>1232.6199567399899</v>
      </c>
      <c r="B4">
        <v>26289.744201981001</v>
      </c>
      <c r="C4">
        <v>0.75</v>
      </c>
      <c r="D4">
        <v>99997</v>
      </c>
      <c r="E4">
        <v>3</v>
      </c>
      <c r="F4">
        <v>52569200</v>
      </c>
      <c r="G4">
        <v>2600</v>
      </c>
      <c r="H4">
        <v>52571800</v>
      </c>
      <c r="I4">
        <v>40696</v>
      </c>
      <c r="J4">
        <v>21373350</v>
      </c>
      <c r="K4">
        <v>56812</v>
      </c>
      <c r="L4">
        <v>16476300</v>
      </c>
      <c r="M4">
        <v>12</v>
      </c>
      <c r="N4">
        <v>9850</v>
      </c>
      <c r="O4">
        <v>84388</v>
      </c>
      <c r="P4">
        <v>34436157</v>
      </c>
      <c r="Q4">
        <v>78595</v>
      </c>
    </row>
    <row r="5" spans="1:17" x14ac:dyDescent="0.35">
      <c r="A5">
        <v>1232.6199567399899</v>
      </c>
      <c r="B5">
        <v>26289.744201981001</v>
      </c>
      <c r="C5">
        <v>0.75</v>
      </c>
      <c r="D5">
        <v>99997</v>
      </c>
      <c r="E5">
        <v>3</v>
      </c>
      <c r="F5">
        <v>52569200</v>
      </c>
      <c r="G5">
        <v>2600</v>
      </c>
      <c r="H5">
        <v>52571800</v>
      </c>
      <c r="I5">
        <v>42861</v>
      </c>
      <c r="J5">
        <v>22557550</v>
      </c>
      <c r="K5">
        <v>66327</v>
      </c>
      <c r="L5">
        <v>16525800</v>
      </c>
      <c r="M5">
        <v>23</v>
      </c>
      <c r="N5">
        <v>20300</v>
      </c>
      <c r="O5">
        <v>80612</v>
      </c>
      <c r="P5">
        <v>36788542</v>
      </c>
      <c r="Q5">
        <v>83677</v>
      </c>
    </row>
    <row r="6" spans="1:17" x14ac:dyDescent="0.35">
      <c r="A6">
        <v>1232.6199567399899</v>
      </c>
      <c r="B6">
        <v>26289.628839362598</v>
      </c>
      <c r="C6">
        <v>0.75</v>
      </c>
      <c r="D6">
        <v>99995</v>
      </c>
      <c r="E6">
        <v>5</v>
      </c>
      <c r="F6">
        <v>52567250</v>
      </c>
      <c r="G6">
        <v>4050</v>
      </c>
      <c r="H6">
        <v>52571300</v>
      </c>
      <c r="I6">
        <v>44804</v>
      </c>
      <c r="J6">
        <v>23571250</v>
      </c>
      <c r="K6">
        <v>75656</v>
      </c>
      <c r="L6">
        <v>16602200</v>
      </c>
      <c r="M6">
        <v>37</v>
      </c>
      <c r="N6">
        <v>32500</v>
      </c>
      <c r="O6">
        <v>77266</v>
      </c>
      <c r="P6">
        <v>38751186</v>
      </c>
      <c r="Q6">
        <v>88002</v>
      </c>
    </row>
    <row r="7" spans="1:17" x14ac:dyDescent="0.35">
      <c r="A7">
        <v>1232.6199567399899</v>
      </c>
      <c r="B7">
        <v>26291.947362417199</v>
      </c>
      <c r="C7">
        <v>0.75</v>
      </c>
      <c r="D7">
        <v>99995</v>
      </c>
      <c r="E7">
        <v>5</v>
      </c>
      <c r="F7">
        <v>52568850</v>
      </c>
      <c r="G7">
        <v>4550</v>
      </c>
      <c r="H7">
        <v>52573400</v>
      </c>
      <c r="I7">
        <v>46870</v>
      </c>
      <c r="J7">
        <v>24536150</v>
      </c>
      <c r="K7">
        <v>86612</v>
      </c>
      <c r="L7">
        <v>16656350</v>
      </c>
      <c r="M7">
        <v>69</v>
      </c>
      <c r="N7">
        <v>62250</v>
      </c>
      <c r="O7">
        <v>73634</v>
      </c>
      <c r="P7">
        <v>41226811</v>
      </c>
      <c r="Q7">
        <v>93447</v>
      </c>
    </row>
    <row r="8" spans="1:17" x14ac:dyDescent="0.35">
      <c r="A8">
        <v>1232.6199567399899</v>
      </c>
      <c r="B8">
        <v>26291.345415380401</v>
      </c>
      <c r="C8">
        <v>0.75</v>
      </c>
      <c r="D8">
        <v>99981</v>
      </c>
      <c r="E8">
        <v>19</v>
      </c>
      <c r="F8">
        <v>52558400</v>
      </c>
      <c r="G8">
        <v>16750</v>
      </c>
      <c r="H8">
        <v>52575150</v>
      </c>
      <c r="I8">
        <v>48290</v>
      </c>
      <c r="J8">
        <v>25317150</v>
      </c>
      <c r="K8">
        <v>93622</v>
      </c>
      <c r="L8">
        <v>16683250</v>
      </c>
      <c r="M8">
        <v>104</v>
      </c>
      <c r="N8">
        <v>90650</v>
      </c>
      <c r="O8">
        <v>71032</v>
      </c>
      <c r="P8">
        <v>43367316</v>
      </c>
      <c r="Q8">
        <v>98007</v>
      </c>
    </row>
    <row r="9" spans="1:17" x14ac:dyDescent="0.35">
      <c r="A9">
        <v>1233.59672498696</v>
      </c>
      <c r="B9">
        <v>26288.682372711999</v>
      </c>
      <c r="C9">
        <v>0.75</v>
      </c>
      <c r="D9">
        <v>99960</v>
      </c>
      <c r="E9">
        <v>40</v>
      </c>
      <c r="F9">
        <v>52535550</v>
      </c>
      <c r="G9">
        <v>34150</v>
      </c>
      <c r="H9">
        <v>52569700</v>
      </c>
      <c r="I9">
        <v>49774</v>
      </c>
      <c r="J9">
        <v>26188550</v>
      </c>
      <c r="K9">
        <v>106302</v>
      </c>
      <c r="L9">
        <v>16738150</v>
      </c>
      <c r="M9">
        <v>205</v>
      </c>
      <c r="N9">
        <v>179950</v>
      </c>
      <c r="O9">
        <v>68541</v>
      </c>
      <c r="P9">
        <v>45251400</v>
      </c>
      <c r="Q9">
        <v>102296</v>
      </c>
    </row>
    <row r="10" spans="1:17" x14ac:dyDescent="0.35">
      <c r="A10">
        <v>1232.6199567399899</v>
      </c>
      <c r="B10">
        <v>26286.851807843701</v>
      </c>
      <c r="C10">
        <v>0.75</v>
      </c>
      <c r="D10">
        <v>99923</v>
      </c>
      <c r="E10">
        <v>77</v>
      </c>
      <c r="F10">
        <v>52503700</v>
      </c>
      <c r="G10">
        <v>68150</v>
      </c>
      <c r="H10">
        <v>52571850</v>
      </c>
      <c r="I10">
        <v>51621</v>
      </c>
      <c r="J10">
        <v>26958800</v>
      </c>
      <c r="K10">
        <v>123014</v>
      </c>
      <c r="L10">
        <v>16799500</v>
      </c>
      <c r="M10">
        <v>385</v>
      </c>
      <c r="N10">
        <v>333450</v>
      </c>
      <c r="O10">
        <v>65572</v>
      </c>
      <c r="P10">
        <v>48111468</v>
      </c>
      <c r="Q10">
        <v>108570</v>
      </c>
    </row>
    <row r="11" spans="1:17" x14ac:dyDescent="0.35">
      <c r="A11">
        <v>1232.6199567399899</v>
      </c>
      <c r="B11">
        <v>26287.471897159699</v>
      </c>
      <c r="C11">
        <v>0.75</v>
      </c>
      <c r="D11">
        <v>99891</v>
      </c>
      <c r="E11">
        <v>109</v>
      </c>
      <c r="F11">
        <v>52475250</v>
      </c>
      <c r="G11">
        <v>94700</v>
      </c>
      <c r="H11">
        <v>52569950</v>
      </c>
      <c r="I11">
        <v>52542</v>
      </c>
      <c r="J11">
        <v>27406500</v>
      </c>
      <c r="K11">
        <v>134472</v>
      </c>
      <c r="L11">
        <v>16860100</v>
      </c>
      <c r="M11">
        <v>565</v>
      </c>
      <c r="N11">
        <v>486500</v>
      </c>
      <c r="O11">
        <v>63839</v>
      </c>
      <c r="P11">
        <v>49607389</v>
      </c>
      <c r="Q11">
        <v>112149</v>
      </c>
    </row>
    <row r="12" spans="1:17" x14ac:dyDescent="0.35">
      <c r="A12">
        <v>1233.59672498696</v>
      </c>
      <c r="B12">
        <v>26285.664961898499</v>
      </c>
      <c r="C12">
        <v>0.75</v>
      </c>
      <c r="D12">
        <v>99823</v>
      </c>
      <c r="E12">
        <v>177</v>
      </c>
      <c r="F12">
        <v>52412200</v>
      </c>
      <c r="G12">
        <v>154350</v>
      </c>
      <c r="H12">
        <v>52566550</v>
      </c>
      <c r="I12">
        <v>54066</v>
      </c>
      <c r="J12">
        <v>28076750</v>
      </c>
      <c r="K12">
        <v>143866</v>
      </c>
      <c r="L12">
        <v>16902200</v>
      </c>
      <c r="M12">
        <v>856</v>
      </c>
      <c r="N12">
        <v>731550</v>
      </c>
      <c r="O12">
        <v>61385</v>
      </c>
      <c r="P12">
        <v>51647651</v>
      </c>
      <c r="Q12">
        <v>116705</v>
      </c>
    </row>
    <row r="13" spans="1:17" x14ac:dyDescent="0.35">
      <c r="A13">
        <v>1234.4280201336101</v>
      </c>
      <c r="B13">
        <v>26286.405581011299</v>
      </c>
      <c r="C13">
        <v>0.75</v>
      </c>
      <c r="D13">
        <v>99675</v>
      </c>
      <c r="E13">
        <v>325</v>
      </c>
      <c r="F13">
        <v>52280850</v>
      </c>
      <c r="G13">
        <v>277950</v>
      </c>
      <c r="H13">
        <v>52558800</v>
      </c>
      <c r="I13">
        <v>55085</v>
      </c>
      <c r="J13">
        <v>28532600</v>
      </c>
      <c r="K13">
        <v>159570</v>
      </c>
      <c r="L13">
        <v>16975650</v>
      </c>
      <c r="M13">
        <v>1211</v>
      </c>
      <c r="N13" s="1">
        <v>1028450</v>
      </c>
      <c r="O13">
        <v>59674</v>
      </c>
      <c r="P13">
        <v>53545572</v>
      </c>
      <c r="Q13">
        <v>121002</v>
      </c>
    </row>
    <row r="14" spans="1:17" x14ac:dyDescent="0.35">
      <c r="A14">
        <v>1234.6642744380499</v>
      </c>
      <c r="B14">
        <v>26307.104336587101</v>
      </c>
      <c r="C14">
        <v>0.75</v>
      </c>
      <c r="D14">
        <v>99463</v>
      </c>
      <c r="E14">
        <v>537</v>
      </c>
      <c r="F14">
        <v>52119000</v>
      </c>
      <c r="G14">
        <v>457350</v>
      </c>
      <c r="H14">
        <v>52576350</v>
      </c>
      <c r="I14">
        <v>56177</v>
      </c>
      <c r="J14">
        <v>28901050</v>
      </c>
      <c r="K14">
        <v>175581</v>
      </c>
      <c r="L14">
        <v>17031050</v>
      </c>
      <c r="M14">
        <v>1684</v>
      </c>
      <c r="N14" s="1">
        <v>1415150</v>
      </c>
      <c r="O14">
        <v>57867</v>
      </c>
      <c r="P14">
        <v>55046025</v>
      </c>
      <c r="Q14">
        <v>124450</v>
      </c>
    </row>
    <row r="15" spans="1:17" x14ac:dyDescent="0.35">
      <c r="A15">
        <v>1233.8394999362599</v>
      </c>
      <c r="B15">
        <v>26290.062402426101</v>
      </c>
      <c r="C15">
        <v>0.75</v>
      </c>
      <c r="D15">
        <v>99213</v>
      </c>
      <c r="E15">
        <v>787</v>
      </c>
      <c r="F15">
        <v>51896000</v>
      </c>
      <c r="G15">
        <v>669850</v>
      </c>
      <c r="H15">
        <v>52565850</v>
      </c>
      <c r="I15">
        <v>57382</v>
      </c>
      <c r="J15">
        <v>29274600</v>
      </c>
      <c r="K15">
        <v>183408</v>
      </c>
      <c r="L15">
        <v>17049700</v>
      </c>
      <c r="M15">
        <v>2109</v>
      </c>
      <c r="N15" s="1">
        <v>1755050</v>
      </c>
      <c r="O15">
        <v>55534</v>
      </c>
      <c r="P15">
        <v>56166022</v>
      </c>
      <c r="Q15">
        <v>127216</v>
      </c>
    </row>
    <row r="16" spans="1:17" x14ac:dyDescent="0.35">
      <c r="A16">
        <v>1233.50695123695</v>
      </c>
      <c r="B16">
        <v>26304.067891274099</v>
      </c>
      <c r="C16">
        <v>0.75</v>
      </c>
      <c r="D16">
        <v>98989</v>
      </c>
      <c r="E16">
        <v>1011</v>
      </c>
      <c r="F16">
        <v>51725700</v>
      </c>
      <c r="G16">
        <v>854000</v>
      </c>
      <c r="H16">
        <v>52579700</v>
      </c>
      <c r="I16">
        <v>57844</v>
      </c>
      <c r="J16">
        <v>29316350</v>
      </c>
      <c r="K16">
        <v>192050</v>
      </c>
      <c r="L16">
        <v>17083250</v>
      </c>
      <c r="M16">
        <v>2721</v>
      </c>
      <c r="N16" s="1">
        <v>2244350</v>
      </c>
      <c r="O16">
        <v>54494</v>
      </c>
      <c r="P16">
        <v>57143957</v>
      </c>
      <c r="Q16">
        <v>129472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EC63A-52C8-45A0-B645-CFF0199CBDFB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D16E1-E32F-489D-AC7E-4FD2E3080C0F}">
  <sheetPr>
    <tabColor rgb="FFFFFF00"/>
  </sheetPr>
  <dimension ref="A1:AI19"/>
  <sheetViews>
    <sheetView tabSelected="1" topLeftCell="A28" zoomScale="50" zoomScaleNormal="50" workbookViewId="0">
      <selection activeCell="AE26" sqref="AE26"/>
    </sheetView>
  </sheetViews>
  <sheetFormatPr defaultRowHeight="14.5" x14ac:dyDescent="0.35"/>
  <cols>
    <col min="19" max="19" width="12" bestFit="1" customWidth="1"/>
    <col min="20" max="20" width="12" customWidth="1"/>
    <col min="23" max="27" width="12.453125" bestFit="1" customWidth="1"/>
    <col min="28" max="28" width="12.54296875" customWidth="1"/>
    <col min="29" max="29" width="14.1796875" customWidth="1"/>
  </cols>
  <sheetData>
    <row r="1" spans="1:35" x14ac:dyDescent="0.35">
      <c r="S1" t="s">
        <v>219</v>
      </c>
      <c r="U1" t="s">
        <v>53</v>
      </c>
      <c r="W1" t="s">
        <v>219</v>
      </c>
      <c r="X1" t="s">
        <v>285</v>
      </c>
      <c r="Y1" t="s">
        <v>286</v>
      </c>
      <c r="Z1" t="s">
        <v>287</v>
      </c>
      <c r="AA1" t="s">
        <v>289</v>
      </c>
      <c r="AB1" t="s">
        <v>288</v>
      </c>
      <c r="AC1" t="s">
        <v>290</v>
      </c>
      <c r="AE1" t="s">
        <v>291</v>
      </c>
      <c r="AF1" t="s">
        <v>53</v>
      </c>
      <c r="AG1" t="s">
        <v>292</v>
      </c>
      <c r="AH1" t="s">
        <v>293</v>
      </c>
      <c r="AI1" t="s">
        <v>294</v>
      </c>
    </row>
    <row r="2" spans="1:35" x14ac:dyDescent="0.35">
      <c r="A2" t="s">
        <v>0</v>
      </c>
      <c r="B2" t="s">
        <v>196</v>
      </c>
      <c r="C2">
        <v>1</v>
      </c>
      <c r="D2">
        <v>99995</v>
      </c>
      <c r="E2">
        <v>5</v>
      </c>
      <c r="F2">
        <v>52570200</v>
      </c>
      <c r="G2">
        <v>3550</v>
      </c>
      <c r="H2">
        <v>52573750</v>
      </c>
      <c r="I2">
        <v>0</v>
      </c>
      <c r="J2">
        <v>0</v>
      </c>
      <c r="K2">
        <v>0</v>
      </c>
      <c r="L2">
        <v>17639700</v>
      </c>
      <c r="M2">
        <v>0</v>
      </c>
      <c r="N2">
        <v>0</v>
      </c>
      <c r="O2">
        <v>159908</v>
      </c>
      <c r="P2">
        <v>0</v>
      </c>
      <c r="Q2">
        <v>0</v>
      </c>
      <c r="S2">
        <f>G2/H2</f>
        <v>6.7524192206186554E-5</v>
      </c>
      <c r="T2">
        <f>2*1</f>
        <v>2</v>
      </c>
      <c r="U2">
        <v>0</v>
      </c>
      <c r="V2">
        <v>1</v>
      </c>
      <c r="W2" s="5">
        <v>6.7524192206186554E-5</v>
      </c>
      <c r="X2" s="5">
        <v>0</v>
      </c>
      <c r="Y2" s="5">
        <v>0</v>
      </c>
      <c r="Z2" s="5">
        <v>0</v>
      </c>
      <c r="AA2" s="5">
        <v>0</v>
      </c>
      <c r="AB2" s="5">
        <v>0</v>
      </c>
      <c r="AC2" s="5">
        <v>0</v>
      </c>
      <c r="AE2">
        <f>(W2-X2)/W2*100</f>
        <v>100</v>
      </c>
      <c r="AF2">
        <f>(W2-Y2)/W2*100</f>
        <v>100</v>
      </c>
      <c r="AG2">
        <f>(W2-Z2)/W2*100</f>
        <v>100</v>
      </c>
      <c r="AH2">
        <f>(W2-Y2)/W2*100</f>
        <v>100</v>
      </c>
      <c r="AI2">
        <f>(W2-AB2)/W2*100</f>
        <v>100</v>
      </c>
    </row>
    <row r="3" spans="1:35" x14ac:dyDescent="0.35">
      <c r="A3" t="s">
        <v>0</v>
      </c>
      <c r="B3" t="s">
        <v>193</v>
      </c>
      <c r="C3">
        <v>1</v>
      </c>
      <c r="D3">
        <v>99975</v>
      </c>
      <c r="E3">
        <v>25</v>
      </c>
      <c r="F3">
        <v>52550550</v>
      </c>
      <c r="G3">
        <v>18700</v>
      </c>
      <c r="H3">
        <v>52569250</v>
      </c>
      <c r="I3">
        <v>0</v>
      </c>
      <c r="J3">
        <v>0</v>
      </c>
      <c r="K3">
        <v>0</v>
      </c>
      <c r="L3">
        <v>17965450</v>
      </c>
      <c r="M3">
        <v>0</v>
      </c>
      <c r="N3">
        <v>0</v>
      </c>
      <c r="O3">
        <v>159662</v>
      </c>
      <c r="P3">
        <v>0</v>
      </c>
      <c r="Q3">
        <v>0</v>
      </c>
      <c r="S3">
        <f t="shared" ref="S3:S17" si="0">G3/H3</f>
        <v>3.5572126290559593E-4</v>
      </c>
      <c r="T3">
        <v>4</v>
      </c>
      <c r="U3">
        <v>0</v>
      </c>
      <c r="V3">
        <v>2</v>
      </c>
      <c r="W3" s="5">
        <v>3.5572126290559593E-4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E3">
        <f t="shared" ref="AE3:AE17" si="1">(W3-X3)/W3*100</f>
        <v>100</v>
      </c>
      <c r="AF3">
        <f t="shared" ref="AF3:AF17" si="2">(W3-Y3)/W3*100</f>
        <v>100</v>
      </c>
      <c r="AG3">
        <f t="shared" ref="AG3:AG17" si="3">(W3-Z3)/W3*100</f>
        <v>100</v>
      </c>
      <c r="AH3">
        <f t="shared" ref="AH3:AH17" si="4">(W3-Y3)/W3*100</f>
        <v>100</v>
      </c>
      <c r="AI3">
        <f t="shared" ref="AI3:AI17" si="5">(W3-AB3)/W3*100</f>
        <v>100</v>
      </c>
    </row>
    <row r="4" spans="1:35" x14ac:dyDescent="0.35">
      <c r="A4" t="s">
        <v>170</v>
      </c>
      <c r="B4" t="s">
        <v>192</v>
      </c>
      <c r="C4">
        <v>1</v>
      </c>
      <c r="D4">
        <v>99960</v>
      </c>
      <c r="E4">
        <v>40</v>
      </c>
      <c r="F4">
        <v>52542100</v>
      </c>
      <c r="G4">
        <v>26950</v>
      </c>
      <c r="H4">
        <v>52569050</v>
      </c>
      <c r="I4">
        <v>0</v>
      </c>
      <c r="J4">
        <v>0</v>
      </c>
      <c r="K4">
        <v>0</v>
      </c>
      <c r="L4">
        <v>18233550</v>
      </c>
      <c r="M4">
        <v>0</v>
      </c>
      <c r="N4">
        <v>0</v>
      </c>
      <c r="O4">
        <v>159852</v>
      </c>
      <c r="P4">
        <v>0</v>
      </c>
      <c r="Q4">
        <v>0</v>
      </c>
      <c r="S4">
        <f t="shared" si="0"/>
        <v>5.1265906460170002E-4</v>
      </c>
      <c r="T4">
        <v>6</v>
      </c>
      <c r="U4">
        <v>0</v>
      </c>
      <c r="V4">
        <v>3</v>
      </c>
      <c r="W4" s="5">
        <v>5.1265906460170002E-4</v>
      </c>
      <c r="X4" s="5">
        <v>1.5217370628572515E-5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E4">
        <f t="shared" si="1"/>
        <v>97.031678228415728</v>
      </c>
      <c r="AF4">
        <f t="shared" si="2"/>
        <v>100</v>
      </c>
      <c r="AG4">
        <f t="shared" si="3"/>
        <v>100</v>
      </c>
      <c r="AH4">
        <f t="shared" si="4"/>
        <v>100</v>
      </c>
      <c r="AI4">
        <f t="shared" si="5"/>
        <v>100</v>
      </c>
    </row>
    <row r="5" spans="1:35" x14ac:dyDescent="0.35">
      <c r="A5" t="s">
        <v>194</v>
      </c>
      <c r="B5" t="s">
        <v>195</v>
      </c>
      <c r="C5">
        <v>1</v>
      </c>
      <c r="D5">
        <v>99918</v>
      </c>
      <c r="E5">
        <v>82</v>
      </c>
      <c r="F5">
        <v>52512450</v>
      </c>
      <c r="G5">
        <v>62750</v>
      </c>
      <c r="H5">
        <v>52575200</v>
      </c>
      <c r="I5">
        <v>0</v>
      </c>
      <c r="J5">
        <v>0</v>
      </c>
      <c r="K5">
        <v>0</v>
      </c>
      <c r="L5">
        <v>18586750</v>
      </c>
      <c r="M5">
        <v>0</v>
      </c>
      <c r="N5">
        <v>0</v>
      </c>
      <c r="O5">
        <v>160011</v>
      </c>
      <c r="P5">
        <v>0</v>
      </c>
      <c r="Q5">
        <v>0</v>
      </c>
      <c r="S5">
        <f t="shared" si="0"/>
        <v>1.1935285077374885E-3</v>
      </c>
      <c r="T5">
        <v>8</v>
      </c>
      <c r="U5">
        <v>6.752682526910867E-5</v>
      </c>
      <c r="V5">
        <v>4</v>
      </c>
      <c r="W5" s="5">
        <v>1.1935285077374885E-3</v>
      </c>
      <c r="X5" s="5">
        <v>1.0176277859938277E-4</v>
      </c>
      <c r="Y5" s="5">
        <v>4.5651807954256891E-5</v>
      </c>
      <c r="Z5" s="5">
        <v>6.752682526910867E-5</v>
      </c>
      <c r="AA5" s="5">
        <v>0</v>
      </c>
      <c r="AB5" s="5">
        <v>0</v>
      </c>
      <c r="AC5" s="5">
        <v>0</v>
      </c>
      <c r="AE5">
        <f t="shared" si="1"/>
        <v>91.473787350727861</v>
      </c>
      <c r="AF5">
        <f t="shared" si="2"/>
        <v>96.175055085965496</v>
      </c>
      <c r="AG5">
        <f t="shared" si="3"/>
        <v>94.342252838424784</v>
      </c>
      <c r="AH5">
        <f t="shared" si="4"/>
        <v>96.175055085965496</v>
      </c>
      <c r="AI5">
        <f t="shared" si="5"/>
        <v>100</v>
      </c>
    </row>
    <row r="6" spans="1:35" x14ac:dyDescent="0.35">
      <c r="A6" t="s">
        <v>197</v>
      </c>
      <c r="B6" t="s">
        <v>199</v>
      </c>
      <c r="C6">
        <v>1</v>
      </c>
      <c r="D6">
        <v>99821</v>
      </c>
      <c r="E6">
        <v>179</v>
      </c>
      <c r="F6">
        <v>52432550</v>
      </c>
      <c r="G6">
        <v>130050</v>
      </c>
      <c r="H6">
        <v>52562600</v>
      </c>
      <c r="I6">
        <v>0</v>
      </c>
      <c r="J6">
        <v>0</v>
      </c>
      <c r="K6">
        <v>0</v>
      </c>
      <c r="L6">
        <v>18891300</v>
      </c>
      <c r="M6">
        <v>0</v>
      </c>
      <c r="N6">
        <v>0</v>
      </c>
      <c r="O6">
        <v>159608</v>
      </c>
      <c r="P6">
        <v>0</v>
      </c>
      <c r="Q6">
        <v>0</v>
      </c>
      <c r="S6">
        <f t="shared" si="0"/>
        <v>2.4741926769223745E-3</v>
      </c>
      <c r="T6">
        <v>10</v>
      </c>
      <c r="U6">
        <v>4.5651807954256891E-5</v>
      </c>
      <c r="V6">
        <v>5</v>
      </c>
      <c r="W6" s="5">
        <v>2.4741926769223745E-3</v>
      </c>
      <c r="X6" s="5">
        <v>1.1222768143316651E-4</v>
      </c>
      <c r="Y6" s="5">
        <v>6.752682526910867E-5</v>
      </c>
      <c r="Z6" s="5">
        <v>2.8532407107993259E-5</v>
      </c>
      <c r="AA6" s="5">
        <v>1.3315123317063521E-5</v>
      </c>
      <c r="AB6" s="5">
        <v>1.3315123317063521E-5</v>
      </c>
      <c r="AC6" s="5">
        <v>0</v>
      </c>
      <c r="AE6">
        <f t="shared" si="1"/>
        <v>95.464068644291473</v>
      </c>
      <c r="AF6">
        <f t="shared" si="2"/>
        <v>97.270753167327911</v>
      </c>
      <c r="AG6">
        <f t="shared" si="3"/>
        <v>98.846799306532404</v>
      </c>
      <c r="AH6">
        <f t="shared" si="4"/>
        <v>97.270753167327911</v>
      </c>
      <c r="AI6">
        <f t="shared" si="5"/>
        <v>99.461839676381786</v>
      </c>
    </row>
    <row r="7" spans="1:35" x14ac:dyDescent="0.35">
      <c r="A7" t="s">
        <v>197</v>
      </c>
      <c r="B7" t="s">
        <v>198</v>
      </c>
      <c r="C7">
        <v>1</v>
      </c>
      <c r="D7">
        <v>99600</v>
      </c>
      <c r="E7">
        <v>400</v>
      </c>
      <c r="F7">
        <v>52285100</v>
      </c>
      <c r="G7">
        <v>280100</v>
      </c>
      <c r="H7">
        <v>52565200</v>
      </c>
      <c r="I7">
        <v>0</v>
      </c>
      <c r="J7">
        <v>0</v>
      </c>
      <c r="K7">
        <v>0</v>
      </c>
      <c r="L7">
        <v>19297450</v>
      </c>
      <c r="M7">
        <v>0</v>
      </c>
      <c r="N7">
        <v>0</v>
      </c>
      <c r="O7">
        <v>159038</v>
      </c>
      <c r="P7">
        <v>0</v>
      </c>
      <c r="Q7">
        <v>0</v>
      </c>
      <c r="S7">
        <f t="shared" si="0"/>
        <v>5.3286204561192579E-3</v>
      </c>
      <c r="T7">
        <v>12</v>
      </c>
      <c r="U7">
        <v>8.369402605356988E-5</v>
      </c>
      <c r="V7">
        <v>6</v>
      </c>
      <c r="W7" s="5">
        <v>5.3286204561192579E-3</v>
      </c>
      <c r="X7" s="5">
        <v>1.4362295075730195E-4</v>
      </c>
      <c r="Y7" s="5">
        <v>8.369402605356988E-5</v>
      </c>
      <c r="Z7" s="5">
        <v>8.4645094531451365E-5</v>
      </c>
      <c r="AA7" s="5">
        <v>1.3315123317063521E-5</v>
      </c>
      <c r="AB7" s="5">
        <v>1.3315123317063521E-5</v>
      </c>
      <c r="AC7" s="5">
        <v>0</v>
      </c>
      <c r="AE7">
        <f t="shared" si="1"/>
        <v>97.304687921760888</v>
      </c>
      <c r="AF7">
        <f t="shared" si="2"/>
        <v>98.429349083073518</v>
      </c>
      <c r="AG7">
        <f t="shared" si="3"/>
        <v>98.411500777199336</v>
      </c>
      <c r="AH7">
        <f t="shared" si="4"/>
        <v>98.429349083073518</v>
      </c>
      <c r="AI7">
        <f t="shared" si="5"/>
        <v>99.75012062828057</v>
      </c>
    </row>
    <row r="8" spans="1:35" x14ac:dyDescent="0.35">
      <c r="A8" t="s">
        <v>197</v>
      </c>
      <c r="B8" t="s">
        <v>200</v>
      </c>
      <c r="C8">
        <v>1</v>
      </c>
      <c r="D8">
        <v>99522</v>
      </c>
      <c r="E8">
        <v>478</v>
      </c>
      <c r="F8">
        <v>52220200</v>
      </c>
      <c r="G8">
        <v>351050</v>
      </c>
      <c r="H8">
        <v>52571250</v>
      </c>
      <c r="I8">
        <v>0</v>
      </c>
      <c r="J8">
        <v>0</v>
      </c>
      <c r="K8">
        <v>0</v>
      </c>
      <c r="L8">
        <v>19592650</v>
      </c>
      <c r="M8">
        <v>0</v>
      </c>
      <c r="N8">
        <v>0</v>
      </c>
      <c r="O8">
        <v>158775</v>
      </c>
      <c r="P8">
        <v>0</v>
      </c>
      <c r="Q8">
        <v>0</v>
      </c>
      <c r="S8">
        <f t="shared" si="0"/>
        <v>6.6776042038186271E-3</v>
      </c>
      <c r="T8">
        <v>14</v>
      </c>
      <c r="U8">
        <v>1.7024449582425441E-4</v>
      </c>
      <c r="V8">
        <v>7</v>
      </c>
      <c r="W8" s="5">
        <v>6.6776042038186271E-3</v>
      </c>
      <c r="X8" s="5">
        <v>3.5095394799414123E-4</v>
      </c>
      <c r="Y8" s="5">
        <v>1.7024449582425441E-4</v>
      </c>
      <c r="Z8" s="5">
        <v>9.9863994750007127E-5</v>
      </c>
      <c r="AA8" s="5">
        <v>7.7989024471434144E-5</v>
      </c>
      <c r="AB8" s="5">
        <v>1.2174290181815414E-4</v>
      </c>
      <c r="AC8" s="5">
        <v>1.3315123317063521E-5</v>
      </c>
      <c r="AE8">
        <f t="shared" si="1"/>
        <v>94.744313420171778</v>
      </c>
      <c r="AF8">
        <f t="shared" si="2"/>
        <v>97.450515325138639</v>
      </c>
      <c r="AG8">
        <f t="shared" si="3"/>
        <v>98.504493652185928</v>
      </c>
      <c r="AH8">
        <f t="shared" si="4"/>
        <v>97.450515325138639</v>
      </c>
      <c r="AI8">
        <f t="shared" si="5"/>
        <v>98.176847592306615</v>
      </c>
    </row>
    <row r="9" spans="1:35" x14ac:dyDescent="0.35">
      <c r="A9" t="s">
        <v>201</v>
      </c>
      <c r="B9" t="s">
        <v>202</v>
      </c>
      <c r="C9">
        <v>1</v>
      </c>
      <c r="D9">
        <v>99161</v>
      </c>
      <c r="E9">
        <v>839</v>
      </c>
      <c r="F9">
        <v>51996550</v>
      </c>
      <c r="G9">
        <v>583300</v>
      </c>
      <c r="H9">
        <v>52579850</v>
      </c>
      <c r="I9">
        <v>0</v>
      </c>
      <c r="J9">
        <v>0</v>
      </c>
      <c r="K9">
        <v>0</v>
      </c>
      <c r="L9">
        <v>19771350</v>
      </c>
      <c r="M9">
        <v>0</v>
      </c>
      <c r="N9">
        <v>0</v>
      </c>
      <c r="O9">
        <v>158285</v>
      </c>
      <c r="P9">
        <v>0</v>
      </c>
      <c r="Q9">
        <v>0</v>
      </c>
      <c r="S9">
        <f t="shared" si="0"/>
        <v>1.1093603348050632E-2</v>
      </c>
      <c r="T9">
        <v>16</v>
      </c>
      <c r="U9">
        <v>3.4714824847064551E-4</v>
      </c>
      <c r="V9">
        <v>8</v>
      </c>
      <c r="W9" s="5">
        <v>1.1093603348050632E-2</v>
      </c>
      <c r="X9" s="5">
        <v>8.5029161007567019E-4</v>
      </c>
      <c r="Y9" s="5">
        <v>3.4714824847064551E-4</v>
      </c>
      <c r="Z9" s="5">
        <v>2.986462953117287E-4</v>
      </c>
      <c r="AA9" s="5">
        <v>1.0366823880977448E-4</v>
      </c>
      <c r="AB9" s="5">
        <v>1.0652007475426674E-4</v>
      </c>
      <c r="AC9" s="5">
        <v>1.2174290181815414E-4</v>
      </c>
      <c r="AE9">
        <f t="shared" si="1"/>
        <v>92.335298248922129</v>
      </c>
      <c r="AF9">
        <f t="shared" si="2"/>
        <v>96.870734985024981</v>
      </c>
      <c r="AG9">
        <f t="shared" si="3"/>
        <v>97.307941469133155</v>
      </c>
      <c r="AH9">
        <f t="shared" si="4"/>
        <v>96.870734985024981</v>
      </c>
      <c r="AI9">
        <f t="shared" si="5"/>
        <v>99.039806351351245</v>
      </c>
    </row>
    <row r="10" spans="1:35" x14ac:dyDescent="0.35">
      <c r="A10" t="s">
        <v>205</v>
      </c>
      <c r="B10" t="s">
        <v>206</v>
      </c>
      <c r="C10">
        <v>1</v>
      </c>
      <c r="D10">
        <v>98851</v>
      </c>
      <c r="E10">
        <v>1149</v>
      </c>
      <c r="F10">
        <v>51747350</v>
      </c>
      <c r="G10">
        <v>810750</v>
      </c>
      <c r="H10">
        <v>52558100</v>
      </c>
      <c r="I10">
        <v>0</v>
      </c>
      <c r="J10">
        <v>0</v>
      </c>
      <c r="K10">
        <v>0</v>
      </c>
      <c r="L10">
        <v>20108800</v>
      </c>
      <c r="M10">
        <v>0</v>
      </c>
      <c r="N10">
        <v>0</v>
      </c>
      <c r="O10">
        <v>157544</v>
      </c>
      <c r="P10">
        <v>0</v>
      </c>
      <c r="Q10">
        <v>0</v>
      </c>
      <c r="S10">
        <f t="shared" si="0"/>
        <v>1.5425785939750485E-2</v>
      </c>
      <c r="T10">
        <v>18</v>
      </c>
      <c r="U10">
        <v>7.5998032992087268E-4</v>
      </c>
      <c r="V10">
        <v>9</v>
      </c>
      <c r="W10" s="5">
        <v>1.5425785939750485E-2</v>
      </c>
      <c r="X10" s="5">
        <v>1.5445998449693506E-3</v>
      </c>
      <c r="Y10" s="5">
        <v>7.5998032992087268E-4</v>
      </c>
      <c r="Z10" s="5">
        <v>6.6294769181017056E-4</v>
      </c>
      <c r="AA10" s="5">
        <v>1.0366754863339541E-4</v>
      </c>
      <c r="AB10" s="5">
        <v>1.5597345027537873E-4</v>
      </c>
      <c r="AC10" s="5">
        <v>8.9400777025902447E-5</v>
      </c>
      <c r="AE10">
        <f t="shared" si="1"/>
        <v>89.98689693347103</v>
      </c>
      <c r="AF10">
        <f t="shared" si="2"/>
        <v>95.073312096452142</v>
      </c>
      <c r="AG10">
        <f t="shared" si="3"/>
        <v>95.702340908920362</v>
      </c>
      <c r="AH10">
        <f t="shared" si="4"/>
        <v>95.073312096452142</v>
      </c>
      <c r="AI10">
        <f t="shared" si="5"/>
        <v>98.988878421595032</v>
      </c>
    </row>
    <row r="11" spans="1:35" x14ac:dyDescent="0.35">
      <c r="A11" t="s">
        <v>203</v>
      </c>
      <c r="B11" t="s">
        <v>204</v>
      </c>
      <c r="C11">
        <v>1</v>
      </c>
      <c r="D11">
        <v>98124</v>
      </c>
      <c r="E11">
        <v>1876</v>
      </c>
      <c r="F11">
        <v>51247600</v>
      </c>
      <c r="G11">
        <v>1323400</v>
      </c>
      <c r="H11">
        <v>52571000</v>
      </c>
      <c r="I11">
        <v>0</v>
      </c>
      <c r="J11">
        <v>0</v>
      </c>
      <c r="K11">
        <v>0</v>
      </c>
      <c r="L11">
        <v>20380800</v>
      </c>
      <c r="M11">
        <v>0</v>
      </c>
      <c r="N11">
        <v>0</v>
      </c>
      <c r="O11">
        <v>156464</v>
      </c>
      <c r="P11">
        <v>0</v>
      </c>
      <c r="Q11">
        <v>0</v>
      </c>
      <c r="S11">
        <f>G11/H11</f>
        <v>2.517357478457705E-2</v>
      </c>
      <c r="T11">
        <v>20</v>
      </c>
      <c r="U11">
        <v>1.1460745756908548E-3</v>
      </c>
      <c r="V11">
        <v>10</v>
      </c>
      <c r="W11" s="5">
        <v>2.517357478457705E-2</v>
      </c>
      <c r="X11" s="5">
        <v>2.1336098243077421E-3</v>
      </c>
      <c r="Y11" s="5">
        <v>1.1460745756908548E-3</v>
      </c>
      <c r="Z11" s="5">
        <v>1.5019042509882702E-3</v>
      </c>
      <c r="AA11" s="5">
        <v>4.527029983014127E-4</v>
      </c>
      <c r="AB11" s="5">
        <v>4.7647896312090867E-4</v>
      </c>
      <c r="AC11" s="5">
        <v>1.1793406154446066E-4</v>
      </c>
      <c r="AE11">
        <f t="shared" si="1"/>
        <v>91.524406674196584</v>
      </c>
      <c r="AF11">
        <f t="shared" si="2"/>
        <v>95.447310977886957</v>
      </c>
      <c r="AG11">
        <f t="shared" si="3"/>
        <v>94.03380622799574</v>
      </c>
      <c r="AH11">
        <f t="shared" si="4"/>
        <v>95.447310977886957</v>
      </c>
      <c r="AI11">
        <f t="shared" si="5"/>
        <v>98.107225663425325</v>
      </c>
    </row>
    <row r="12" spans="1:35" x14ac:dyDescent="0.35">
      <c r="A12" t="s">
        <v>209</v>
      </c>
      <c r="B12" t="s">
        <v>210</v>
      </c>
      <c r="C12">
        <v>1</v>
      </c>
      <c r="D12">
        <v>97699</v>
      </c>
      <c r="E12">
        <v>2301</v>
      </c>
      <c r="F12">
        <v>50955050</v>
      </c>
      <c r="G12">
        <v>1605550</v>
      </c>
      <c r="H12">
        <v>52560600</v>
      </c>
      <c r="I12">
        <v>0</v>
      </c>
      <c r="J12">
        <v>0</v>
      </c>
      <c r="K12">
        <v>0</v>
      </c>
      <c r="L12">
        <v>20716350</v>
      </c>
      <c r="M12">
        <v>0</v>
      </c>
      <c r="N12">
        <v>0</v>
      </c>
      <c r="O12">
        <v>155373</v>
      </c>
      <c r="P12">
        <v>0</v>
      </c>
      <c r="Q12">
        <v>0</v>
      </c>
      <c r="S12">
        <f t="shared" si="0"/>
        <v>3.0546645205724442E-2</v>
      </c>
      <c r="T12">
        <v>22</v>
      </c>
      <c r="U12">
        <v>1.7203928848582601E-3</v>
      </c>
      <c r="V12">
        <v>11</v>
      </c>
      <c r="W12" s="5">
        <v>3.0546645205724442E-2</v>
      </c>
      <c r="X12" s="5">
        <v>3.5178818528081713E-3</v>
      </c>
      <c r="Y12" s="5">
        <v>1.7203928848582601E-3</v>
      </c>
      <c r="Z12" s="5">
        <v>2.0842548860128519E-3</v>
      </c>
      <c r="AA12" s="5">
        <v>9.4537735203037378E-4</v>
      </c>
      <c r="AB12" s="5">
        <v>1.0728776900410699E-3</v>
      </c>
      <c r="AC12" s="5">
        <v>4.6031101427249462E-4</v>
      </c>
      <c r="AE12">
        <f t="shared" si="1"/>
        <v>88.483573796349589</v>
      </c>
      <c r="AF12">
        <f t="shared" si="2"/>
        <v>94.367980924674967</v>
      </c>
      <c r="AG12">
        <f t="shared" si="3"/>
        <v>93.176812471628594</v>
      </c>
      <c r="AH12">
        <f t="shared" si="4"/>
        <v>94.367980924674967</v>
      </c>
      <c r="AI12">
        <f t="shared" si="5"/>
        <v>96.48773970818894</v>
      </c>
    </row>
    <row r="13" spans="1:35" x14ac:dyDescent="0.35">
      <c r="A13" t="s">
        <v>207</v>
      </c>
      <c r="B13" t="s">
        <v>208</v>
      </c>
      <c r="C13">
        <v>1</v>
      </c>
      <c r="D13">
        <v>97036</v>
      </c>
      <c r="E13">
        <v>2964</v>
      </c>
      <c r="F13">
        <v>50489950</v>
      </c>
      <c r="G13">
        <v>2081600</v>
      </c>
      <c r="H13">
        <v>52571550</v>
      </c>
      <c r="I13">
        <v>0</v>
      </c>
      <c r="J13">
        <v>0</v>
      </c>
      <c r="K13">
        <v>0</v>
      </c>
      <c r="L13">
        <v>20886850</v>
      </c>
      <c r="M13">
        <v>0</v>
      </c>
      <c r="N13">
        <v>0</v>
      </c>
      <c r="O13">
        <v>154087</v>
      </c>
      <c r="P13">
        <v>0</v>
      </c>
      <c r="Q13">
        <v>0</v>
      </c>
      <c r="S13">
        <f t="shared" si="0"/>
        <v>3.9595560716775516E-2</v>
      </c>
      <c r="T13">
        <v>24</v>
      </c>
      <c r="U13">
        <v>2.9446508363150776E-3</v>
      </c>
      <c r="V13">
        <v>12</v>
      </c>
      <c r="W13" s="5">
        <v>3.9595560716775516E-2</v>
      </c>
      <c r="X13" s="5">
        <v>5.8644191942012168E-3</v>
      </c>
      <c r="Y13" s="5">
        <v>2.9446508363150776E-3</v>
      </c>
      <c r="Z13" s="5">
        <v>3.0863199462818642E-3</v>
      </c>
      <c r="AA13" s="5">
        <v>1.9849403233921461E-3</v>
      </c>
      <c r="AB13" s="5">
        <v>2.0752531295235668E-3</v>
      </c>
      <c r="AC13" s="5">
        <v>9.1024698415295192E-4</v>
      </c>
      <c r="AE13">
        <f t="shared" si="1"/>
        <v>85.189200283968631</v>
      </c>
      <c r="AF13">
        <f t="shared" si="2"/>
        <v>92.563179348872012</v>
      </c>
      <c r="AG13">
        <f t="shared" si="3"/>
        <v>92.205388961762381</v>
      </c>
      <c r="AH13">
        <f t="shared" si="4"/>
        <v>92.563179348872012</v>
      </c>
      <c r="AI13">
        <f t="shared" si="5"/>
        <v>94.758874247626608</v>
      </c>
    </row>
    <row r="14" spans="1:35" x14ac:dyDescent="0.35">
      <c r="A14" t="s">
        <v>211</v>
      </c>
      <c r="B14" t="s">
        <v>212</v>
      </c>
      <c r="C14">
        <v>1</v>
      </c>
      <c r="D14">
        <v>96279</v>
      </c>
      <c r="E14">
        <v>3721</v>
      </c>
      <c r="F14">
        <v>49956650</v>
      </c>
      <c r="G14">
        <v>2587850</v>
      </c>
      <c r="H14">
        <v>52544500</v>
      </c>
      <c r="I14">
        <v>0</v>
      </c>
      <c r="J14">
        <v>0</v>
      </c>
      <c r="K14">
        <v>0</v>
      </c>
      <c r="L14">
        <v>21074200</v>
      </c>
      <c r="M14">
        <v>0</v>
      </c>
      <c r="N14">
        <v>0</v>
      </c>
      <c r="O14">
        <v>152536</v>
      </c>
      <c r="P14">
        <v>0</v>
      </c>
      <c r="Q14">
        <v>0</v>
      </c>
      <c r="S14">
        <f t="shared" si="0"/>
        <v>4.9250635175898526E-2</v>
      </c>
      <c r="T14">
        <v>26</v>
      </c>
      <c r="U14">
        <v>5.0943249068354885E-3</v>
      </c>
      <c r="V14">
        <v>13</v>
      </c>
      <c r="W14" s="5">
        <v>4.9250635175898526E-2</v>
      </c>
      <c r="X14" s="5">
        <v>8.6278091758482233E-3</v>
      </c>
      <c r="Y14" s="5">
        <v>5.0943249068354885E-3</v>
      </c>
      <c r="Z14" s="5">
        <v>5.1994666433338972E-3</v>
      </c>
      <c r="AA14" s="5">
        <v>3.0029572994120595E-3</v>
      </c>
      <c r="AB14" s="5">
        <v>2.9862275830773461E-3</v>
      </c>
      <c r="AC14" s="5">
        <v>1.5733351089634443E-3</v>
      </c>
      <c r="AE14">
        <f t="shared" si="1"/>
        <v>82.48183166565461</v>
      </c>
      <c r="AF14">
        <f t="shared" si="2"/>
        <v>89.656326484641028</v>
      </c>
      <c r="AG14">
        <f t="shared" si="3"/>
        <v>89.442843478537853</v>
      </c>
      <c r="AH14">
        <f t="shared" si="4"/>
        <v>89.656326484641028</v>
      </c>
      <c r="AI14">
        <f t="shared" si="5"/>
        <v>93.936671938520107</v>
      </c>
    </row>
    <row r="15" spans="1:35" x14ac:dyDescent="0.35">
      <c r="A15" t="s">
        <v>213</v>
      </c>
      <c r="B15" t="s">
        <v>214</v>
      </c>
      <c r="C15">
        <v>1</v>
      </c>
      <c r="D15">
        <v>95473</v>
      </c>
      <c r="E15">
        <v>4527</v>
      </c>
      <c r="F15">
        <v>49411800</v>
      </c>
      <c r="G15">
        <v>3139800</v>
      </c>
      <c r="H15">
        <v>52551600</v>
      </c>
      <c r="I15">
        <v>0</v>
      </c>
      <c r="J15">
        <v>0</v>
      </c>
      <c r="K15">
        <v>0</v>
      </c>
      <c r="L15">
        <v>21450700</v>
      </c>
      <c r="M15">
        <v>0</v>
      </c>
      <c r="N15">
        <v>0</v>
      </c>
      <c r="O15">
        <v>151131</v>
      </c>
      <c r="P15">
        <v>0</v>
      </c>
      <c r="Q15">
        <v>0</v>
      </c>
      <c r="S15">
        <f t="shared" si="0"/>
        <v>5.9746991528326444E-2</v>
      </c>
      <c r="T15">
        <v>28</v>
      </c>
      <c r="U15">
        <v>7.8772889417360291E-3</v>
      </c>
      <c r="V15">
        <v>14</v>
      </c>
      <c r="W15" s="5">
        <v>5.9746991528326444E-2</v>
      </c>
      <c r="X15" s="5">
        <v>1.2363272442916424E-2</v>
      </c>
      <c r="Y15" s="5">
        <v>7.8772889417360291E-3</v>
      </c>
      <c r="Z15" s="5">
        <v>7.3197919718165179E-3</v>
      </c>
      <c r="AA15" s="5">
        <v>6.9255557690222598E-3</v>
      </c>
      <c r="AB15" s="5">
        <v>5.1026959164165997E-3</v>
      </c>
      <c r="AC15" s="5">
        <v>2.0766362997433098E-3</v>
      </c>
      <c r="AE15">
        <f t="shared" si="1"/>
        <v>79.307288740965447</v>
      </c>
      <c r="AF15">
        <f t="shared" si="2"/>
        <v>86.815588969025583</v>
      </c>
      <c r="AG15">
        <f t="shared" si="3"/>
        <v>87.748685273389611</v>
      </c>
      <c r="AH15">
        <f t="shared" si="4"/>
        <v>86.815588969025583</v>
      </c>
      <c r="AI15">
        <f t="shared" si="5"/>
        <v>91.459493129461805</v>
      </c>
    </row>
    <row r="16" spans="1:35" x14ac:dyDescent="0.35">
      <c r="A16" t="s">
        <v>215</v>
      </c>
      <c r="B16" t="s">
        <v>216</v>
      </c>
      <c r="C16">
        <v>1</v>
      </c>
      <c r="D16">
        <v>94772</v>
      </c>
      <c r="E16">
        <v>5228</v>
      </c>
      <c r="F16">
        <v>48900450</v>
      </c>
      <c r="G16">
        <v>3640400</v>
      </c>
      <c r="H16">
        <v>52540850</v>
      </c>
      <c r="I16">
        <v>0</v>
      </c>
      <c r="J16">
        <v>0</v>
      </c>
      <c r="K16">
        <v>0</v>
      </c>
      <c r="L16">
        <v>21533850</v>
      </c>
      <c r="M16">
        <v>0</v>
      </c>
      <c r="N16">
        <v>0</v>
      </c>
      <c r="O16">
        <v>149978</v>
      </c>
      <c r="P16">
        <v>0</v>
      </c>
      <c r="Q16">
        <v>0</v>
      </c>
      <c r="S16">
        <f t="shared" si="0"/>
        <v>6.9287040464705088E-2</v>
      </c>
      <c r="T16">
        <v>30</v>
      </c>
      <c r="U16">
        <v>1.1281478550065069E-2</v>
      </c>
      <c r="V16">
        <v>15</v>
      </c>
      <c r="W16" s="5">
        <v>6.9287040464705088E-2</v>
      </c>
      <c r="X16" s="5">
        <v>1.6950329447059709E-2</v>
      </c>
      <c r="Y16" s="5">
        <v>1.1281478550065069E-2</v>
      </c>
      <c r="Z16" s="5">
        <v>1.0999999999999999E-2</v>
      </c>
      <c r="AA16" s="5">
        <v>9.10300009891272E-3</v>
      </c>
      <c r="AB16" s="5">
        <v>8.9740053454064692E-3</v>
      </c>
      <c r="AC16" s="5">
        <v>4.8303849186233736E-3</v>
      </c>
      <c r="AE16">
        <f t="shared" si="1"/>
        <v>75.536075240947511</v>
      </c>
      <c r="AF16">
        <f t="shared" si="2"/>
        <v>83.717765292902257</v>
      </c>
      <c r="AG16">
        <f t="shared" si="3"/>
        <v>84.1240152181079</v>
      </c>
      <c r="AH16">
        <f t="shared" si="4"/>
        <v>83.717765292902257</v>
      </c>
      <c r="AI16">
        <f t="shared" si="5"/>
        <v>87.048075245791694</v>
      </c>
    </row>
    <row r="17" spans="1:35" x14ac:dyDescent="0.35">
      <c r="A17" t="s">
        <v>217</v>
      </c>
      <c r="B17" t="s">
        <v>218</v>
      </c>
      <c r="C17">
        <v>1</v>
      </c>
      <c r="D17">
        <v>93774</v>
      </c>
      <c r="E17">
        <v>6226</v>
      </c>
      <c r="F17">
        <v>48294750</v>
      </c>
      <c r="G17">
        <v>4288350</v>
      </c>
      <c r="H17">
        <v>52583100</v>
      </c>
      <c r="I17">
        <v>0</v>
      </c>
      <c r="J17">
        <v>0</v>
      </c>
      <c r="K17">
        <v>0</v>
      </c>
      <c r="L17">
        <v>21764150</v>
      </c>
      <c r="M17">
        <v>0</v>
      </c>
      <c r="N17">
        <v>0</v>
      </c>
      <c r="O17">
        <v>147747</v>
      </c>
      <c r="P17">
        <v>0</v>
      </c>
      <c r="Q17">
        <v>0</v>
      </c>
      <c r="S17">
        <f t="shared" si="0"/>
        <v>8.1553769176788735E-2</v>
      </c>
      <c r="T17">
        <v>32</v>
      </c>
      <c r="U17">
        <v>1.6752560158736499E-2</v>
      </c>
      <c r="V17">
        <v>16</v>
      </c>
      <c r="W17" s="5">
        <v>8.1553769176788735E-2</v>
      </c>
      <c r="X17" s="5">
        <v>2.0471669859620935E-2</v>
      </c>
      <c r="Y17" s="5">
        <v>1.6752560158736499E-2</v>
      </c>
      <c r="Z17" s="5">
        <v>1.5045426437711078E-2</v>
      </c>
      <c r="AA17" s="5">
        <v>1.33325273976902E-2</v>
      </c>
      <c r="AB17" s="5">
        <v>1.2088222650826101E-2</v>
      </c>
      <c r="AC17" s="5">
        <v>7.7523730346783148E-3</v>
      </c>
      <c r="AE17">
        <f t="shared" si="1"/>
        <v>74.897947616322512</v>
      </c>
      <c r="AF17">
        <f t="shared" si="2"/>
        <v>79.4582637591881</v>
      </c>
      <c r="AG17">
        <f t="shared" si="3"/>
        <v>81.551525343854735</v>
      </c>
      <c r="AH17">
        <f t="shared" si="4"/>
        <v>79.4582637591881</v>
      </c>
      <c r="AI17">
        <f t="shared" si="5"/>
        <v>85.177603962581088</v>
      </c>
    </row>
    <row r="18" spans="1:35" x14ac:dyDescent="0.35">
      <c r="AA18">
        <v>1.6811462957801546E-2</v>
      </c>
      <c r="AB18">
        <v>1.7808757248330639E-2</v>
      </c>
      <c r="AC18">
        <v>1.1202185911891999E-2</v>
      </c>
    </row>
    <row r="19" spans="1:35" x14ac:dyDescent="0.35">
      <c r="AC19">
        <v>1.6594584564438544E-2</v>
      </c>
    </row>
  </sheetData>
  <sortState xmlns:xlrd2="http://schemas.microsoft.com/office/spreadsheetml/2017/richdata2" ref="A2:Q17">
    <sortCondition ref="E2:E17"/>
  </sortState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598B2-7643-41B4-AA30-6FA2A57ADF06}">
  <dimension ref="A1"/>
  <sheetViews>
    <sheetView topLeftCell="A13" workbookViewId="0">
      <selection activeCell="F6" sqref="F6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493B6-A78D-4A23-8466-08A09F9FD872}">
  <dimension ref="A1"/>
  <sheetViews>
    <sheetView topLeftCell="F19" workbookViewId="0">
      <selection activeCell="E10" sqref="E10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04144-5F29-46E5-BFB1-F2120F104085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1C47C-5DAA-4608-BBAC-A04367D5DC13}">
  <sheetPr filterMode="1"/>
  <dimension ref="A1:Q33"/>
  <sheetViews>
    <sheetView workbookViewId="0">
      <selection activeCell="Q33" sqref="A4:Q33"/>
    </sheetView>
  </sheetViews>
  <sheetFormatPr defaultRowHeight="14.5" x14ac:dyDescent="0.35"/>
  <sheetData>
    <row r="1" spans="1:17" x14ac:dyDescent="0.35">
      <c r="A1" t="s">
        <v>53</v>
      </c>
    </row>
    <row r="2" spans="1:17" x14ac:dyDescent="0.35">
      <c r="A2" t="s">
        <v>170</v>
      </c>
      <c r="B2" t="s">
        <v>1</v>
      </c>
      <c r="C2" t="s">
        <v>74</v>
      </c>
      <c r="D2">
        <v>100000</v>
      </c>
      <c r="E2">
        <v>0</v>
      </c>
      <c r="F2">
        <v>52571850</v>
      </c>
      <c r="G2">
        <v>0</v>
      </c>
      <c r="H2">
        <v>52571850</v>
      </c>
      <c r="I2">
        <v>33030</v>
      </c>
      <c r="J2">
        <v>17377050</v>
      </c>
      <c r="K2">
        <v>34223</v>
      </c>
      <c r="L2">
        <v>16218050</v>
      </c>
      <c r="M2">
        <v>0</v>
      </c>
      <c r="N2">
        <v>0</v>
      </c>
      <c r="O2">
        <v>97686</v>
      </c>
      <c r="P2">
        <v>27251202</v>
      </c>
      <c r="Q2">
        <v>62944</v>
      </c>
    </row>
    <row r="3" spans="1:17" hidden="1" x14ac:dyDescent="0.35">
      <c r="A3" t="s">
        <v>0</v>
      </c>
      <c r="B3" t="s">
        <v>1</v>
      </c>
      <c r="C3" t="s">
        <v>74</v>
      </c>
      <c r="D3">
        <v>100000</v>
      </c>
      <c r="E3">
        <v>0</v>
      </c>
      <c r="F3">
        <v>52571850</v>
      </c>
      <c r="G3">
        <v>0</v>
      </c>
      <c r="H3">
        <v>52571850</v>
      </c>
      <c r="I3">
        <v>35945</v>
      </c>
      <c r="J3">
        <v>18866700</v>
      </c>
      <c r="K3">
        <v>41305</v>
      </c>
      <c r="L3">
        <v>16289350</v>
      </c>
      <c r="M3">
        <v>0</v>
      </c>
      <c r="N3">
        <v>0</v>
      </c>
      <c r="O3">
        <v>92546</v>
      </c>
      <c r="P3">
        <v>29787240</v>
      </c>
      <c r="Q3">
        <v>68559</v>
      </c>
    </row>
    <row r="4" spans="1:17" x14ac:dyDescent="0.35">
      <c r="A4" t="s">
        <v>0</v>
      </c>
      <c r="B4" t="s">
        <v>1</v>
      </c>
      <c r="C4" t="s">
        <v>2</v>
      </c>
      <c r="D4">
        <v>100000</v>
      </c>
      <c r="E4">
        <v>0</v>
      </c>
      <c r="F4">
        <v>52571850</v>
      </c>
      <c r="G4">
        <v>0</v>
      </c>
      <c r="H4">
        <v>52571850</v>
      </c>
      <c r="I4">
        <v>38464</v>
      </c>
      <c r="J4">
        <v>20216750</v>
      </c>
      <c r="K4">
        <v>40218</v>
      </c>
      <c r="L4">
        <v>15999650</v>
      </c>
      <c r="M4">
        <v>1</v>
      </c>
      <c r="N4">
        <v>1000</v>
      </c>
      <c r="O4">
        <v>88041</v>
      </c>
      <c r="P4">
        <v>31631229</v>
      </c>
      <c r="Q4">
        <v>73001</v>
      </c>
    </row>
    <row r="5" spans="1:17" x14ac:dyDescent="0.35">
      <c r="A5" t="s">
        <v>0</v>
      </c>
      <c r="B5" t="s">
        <v>1</v>
      </c>
      <c r="C5" t="s">
        <v>2</v>
      </c>
      <c r="D5">
        <v>100000</v>
      </c>
      <c r="E5">
        <v>0</v>
      </c>
      <c r="F5">
        <v>52571850</v>
      </c>
      <c r="G5">
        <v>0</v>
      </c>
      <c r="H5">
        <v>52571850</v>
      </c>
      <c r="I5">
        <v>41206</v>
      </c>
      <c r="J5">
        <v>21669700</v>
      </c>
      <c r="K5">
        <v>47605</v>
      </c>
      <c r="L5">
        <v>16064500</v>
      </c>
      <c r="M5">
        <v>2</v>
      </c>
      <c r="N5">
        <v>1850</v>
      </c>
      <c r="O5">
        <v>83292</v>
      </c>
      <c r="P5">
        <v>34092986</v>
      </c>
      <c r="Q5">
        <v>78415</v>
      </c>
    </row>
    <row r="6" spans="1:17" hidden="1" x14ac:dyDescent="0.35">
      <c r="A6" t="s">
        <v>0</v>
      </c>
      <c r="B6" t="s">
        <v>1</v>
      </c>
      <c r="C6" t="s">
        <v>74</v>
      </c>
      <c r="D6">
        <v>100000</v>
      </c>
      <c r="E6">
        <v>0</v>
      </c>
      <c r="F6">
        <v>52571850</v>
      </c>
      <c r="G6">
        <v>0</v>
      </c>
      <c r="H6">
        <v>52571850</v>
      </c>
      <c r="I6">
        <v>38475</v>
      </c>
      <c r="J6">
        <v>20214850</v>
      </c>
      <c r="K6">
        <v>49751</v>
      </c>
      <c r="L6">
        <v>16347750</v>
      </c>
      <c r="M6">
        <v>5</v>
      </c>
      <c r="N6">
        <v>4450</v>
      </c>
      <c r="O6">
        <v>88162</v>
      </c>
      <c r="P6">
        <v>32104130</v>
      </c>
      <c r="Q6">
        <v>73642</v>
      </c>
    </row>
    <row r="7" spans="1:17" x14ac:dyDescent="0.35">
      <c r="A7" t="s">
        <v>0</v>
      </c>
      <c r="B7" t="s">
        <v>1</v>
      </c>
      <c r="C7" t="s">
        <v>2</v>
      </c>
      <c r="D7">
        <v>100000</v>
      </c>
      <c r="E7">
        <v>0</v>
      </c>
      <c r="F7">
        <v>52571850</v>
      </c>
      <c r="G7">
        <v>0</v>
      </c>
      <c r="H7">
        <v>52571850</v>
      </c>
      <c r="I7">
        <v>43523</v>
      </c>
      <c r="J7">
        <v>22894250</v>
      </c>
      <c r="K7">
        <v>55526</v>
      </c>
      <c r="L7">
        <v>16139050</v>
      </c>
      <c r="M7">
        <v>11</v>
      </c>
      <c r="N7">
        <v>9700</v>
      </c>
      <c r="O7">
        <v>79382</v>
      </c>
      <c r="P7">
        <v>36426558</v>
      </c>
      <c r="Q7">
        <v>83419</v>
      </c>
    </row>
    <row r="8" spans="1:17" hidden="1" x14ac:dyDescent="0.35">
      <c r="A8" t="s">
        <v>0</v>
      </c>
      <c r="B8" t="s">
        <v>31</v>
      </c>
      <c r="C8" t="s">
        <v>74</v>
      </c>
      <c r="D8">
        <v>99997</v>
      </c>
      <c r="E8">
        <v>3</v>
      </c>
      <c r="F8">
        <v>52569200</v>
      </c>
      <c r="G8">
        <v>2600</v>
      </c>
      <c r="H8">
        <v>52571800</v>
      </c>
      <c r="I8">
        <v>40696</v>
      </c>
      <c r="J8">
        <v>21373350</v>
      </c>
      <c r="K8">
        <v>56812</v>
      </c>
      <c r="L8">
        <v>16476300</v>
      </c>
      <c r="M8">
        <v>12</v>
      </c>
      <c r="N8">
        <v>9850</v>
      </c>
      <c r="O8">
        <v>84388</v>
      </c>
      <c r="P8">
        <v>34436157</v>
      </c>
      <c r="Q8">
        <v>78595</v>
      </c>
    </row>
    <row r="9" spans="1:17" x14ac:dyDescent="0.35">
      <c r="A9" t="s">
        <v>0</v>
      </c>
      <c r="B9" t="s">
        <v>4</v>
      </c>
      <c r="C9" t="s">
        <v>2</v>
      </c>
      <c r="D9">
        <v>99996</v>
      </c>
      <c r="E9">
        <v>4</v>
      </c>
      <c r="F9">
        <v>52568150</v>
      </c>
      <c r="G9">
        <v>3550</v>
      </c>
      <c r="H9">
        <v>52571700</v>
      </c>
      <c r="I9">
        <v>45375</v>
      </c>
      <c r="J9">
        <v>23912850</v>
      </c>
      <c r="K9">
        <v>61172</v>
      </c>
      <c r="L9">
        <v>16234750</v>
      </c>
      <c r="M9">
        <v>21</v>
      </c>
      <c r="N9">
        <v>17700</v>
      </c>
      <c r="O9">
        <v>76078</v>
      </c>
      <c r="P9">
        <v>38456191</v>
      </c>
      <c r="Q9">
        <v>87661</v>
      </c>
    </row>
    <row r="10" spans="1:17" hidden="1" x14ac:dyDescent="0.35">
      <c r="A10" t="s">
        <v>0</v>
      </c>
      <c r="B10" t="s">
        <v>31</v>
      </c>
      <c r="C10" t="s">
        <v>74</v>
      </c>
      <c r="D10">
        <v>99997</v>
      </c>
      <c r="E10">
        <v>3</v>
      </c>
      <c r="F10">
        <v>52569200</v>
      </c>
      <c r="G10">
        <v>2600</v>
      </c>
      <c r="H10">
        <v>52571800</v>
      </c>
      <c r="I10">
        <v>42861</v>
      </c>
      <c r="J10">
        <v>22557550</v>
      </c>
      <c r="K10">
        <v>66327</v>
      </c>
      <c r="L10">
        <v>16525800</v>
      </c>
      <c r="M10">
        <v>23</v>
      </c>
      <c r="N10">
        <v>20300</v>
      </c>
      <c r="O10">
        <v>80612</v>
      </c>
      <c r="P10">
        <v>36788542</v>
      </c>
      <c r="Q10">
        <v>83677</v>
      </c>
    </row>
    <row r="11" spans="1:17" x14ac:dyDescent="0.35">
      <c r="A11" t="s">
        <v>0</v>
      </c>
      <c r="B11" t="s">
        <v>54</v>
      </c>
      <c r="C11" t="s">
        <v>2</v>
      </c>
      <c r="D11">
        <v>99997</v>
      </c>
      <c r="E11">
        <v>3</v>
      </c>
      <c r="F11">
        <v>52569450</v>
      </c>
      <c r="G11">
        <v>2400</v>
      </c>
      <c r="H11">
        <v>52571850</v>
      </c>
      <c r="I11">
        <v>47482</v>
      </c>
      <c r="J11">
        <v>24953900</v>
      </c>
      <c r="K11">
        <v>70794</v>
      </c>
      <c r="L11">
        <v>16307700</v>
      </c>
      <c r="M11">
        <v>43</v>
      </c>
      <c r="N11">
        <v>35200</v>
      </c>
      <c r="O11">
        <v>72681</v>
      </c>
      <c r="P11">
        <v>40900910</v>
      </c>
      <c r="Q11">
        <v>93001</v>
      </c>
    </row>
    <row r="12" spans="1:17" hidden="1" x14ac:dyDescent="0.35">
      <c r="A12" t="s">
        <v>0</v>
      </c>
      <c r="B12" t="s">
        <v>171</v>
      </c>
      <c r="C12" t="s">
        <v>74</v>
      </c>
      <c r="D12">
        <v>99992</v>
      </c>
      <c r="E12">
        <v>8</v>
      </c>
      <c r="F12">
        <v>52564750</v>
      </c>
      <c r="G12">
        <v>6900</v>
      </c>
      <c r="H12">
        <v>52571650</v>
      </c>
      <c r="I12">
        <v>44812</v>
      </c>
      <c r="J12">
        <v>23568500</v>
      </c>
      <c r="K12">
        <v>75654</v>
      </c>
      <c r="L12">
        <v>16613400</v>
      </c>
      <c r="M12">
        <v>36</v>
      </c>
      <c r="N12">
        <v>31650</v>
      </c>
      <c r="O12">
        <v>77244</v>
      </c>
      <c r="P12">
        <v>38694030</v>
      </c>
      <c r="Q12">
        <v>87912</v>
      </c>
    </row>
    <row r="13" spans="1:17" x14ac:dyDescent="0.35">
      <c r="A13" t="s">
        <v>0</v>
      </c>
      <c r="B13" t="s">
        <v>32</v>
      </c>
      <c r="C13" t="s">
        <v>2</v>
      </c>
      <c r="D13">
        <v>99995</v>
      </c>
      <c r="E13">
        <v>5</v>
      </c>
      <c r="F13">
        <v>52568050</v>
      </c>
      <c r="G13">
        <v>4400</v>
      </c>
      <c r="H13">
        <v>52572450</v>
      </c>
      <c r="I13">
        <v>49419</v>
      </c>
      <c r="J13">
        <v>25901850</v>
      </c>
      <c r="K13">
        <v>81673</v>
      </c>
      <c r="L13">
        <v>16347800</v>
      </c>
      <c r="M13">
        <v>63</v>
      </c>
      <c r="N13">
        <v>53850</v>
      </c>
      <c r="O13">
        <v>69324</v>
      </c>
      <c r="P13">
        <v>43206326</v>
      </c>
      <c r="Q13">
        <v>97886</v>
      </c>
    </row>
    <row r="14" spans="1:17" hidden="1" x14ac:dyDescent="0.35">
      <c r="A14" t="s">
        <v>0</v>
      </c>
      <c r="B14" t="s">
        <v>172</v>
      </c>
      <c r="C14" t="s">
        <v>74</v>
      </c>
      <c r="D14">
        <v>99992</v>
      </c>
      <c r="E14">
        <v>8</v>
      </c>
      <c r="F14">
        <v>52564650</v>
      </c>
      <c r="G14">
        <v>7200</v>
      </c>
      <c r="H14">
        <v>52571850</v>
      </c>
      <c r="I14">
        <v>46532</v>
      </c>
      <c r="J14">
        <v>24406050</v>
      </c>
      <c r="K14">
        <v>86702</v>
      </c>
      <c r="L14">
        <v>16629300</v>
      </c>
      <c r="M14">
        <v>72</v>
      </c>
      <c r="N14">
        <v>62400</v>
      </c>
      <c r="O14">
        <v>74053</v>
      </c>
      <c r="P14">
        <v>41222358</v>
      </c>
      <c r="Q14">
        <v>93397</v>
      </c>
    </row>
    <row r="15" spans="1:17" x14ac:dyDescent="0.35">
      <c r="A15" t="s">
        <v>0</v>
      </c>
      <c r="B15" t="s">
        <v>55</v>
      </c>
      <c r="C15" t="s">
        <v>2</v>
      </c>
      <c r="D15">
        <v>99990</v>
      </c>
      <c r="E15">
        <v>10</v>
      </c>
      <c r="F15">
        <v>52562500</v>
      </c>
      <c r="G15">
        <v>8950</v>
      </c>
      <c r="H15">
        <v>52571450</v>
      </c>
      <c r="I15">
        <v>51090</v>
      </c>
      <c r="J15">
        <v>26847400</v>
      </c>
      <c r="K15">
        <v>94801</v>
      </c>
      <c r="L15">
        <v>16373000</v>
      </c>
      <c r="M15">
        <v>152</v>
      </c>
      <c r="N15">
        <v>133150</v>
      </c>
      <c r="O15">
        <v>66486</v>
      </c>
      <c r="P15">
        <v>45274254</v>
      </c>
      <c r="Q15">
        <v>102607</v>
      </c>
    </row>
    <row r="16" spans="1:17" hidden="1" x14ac:dyDescent="0.35">
      <c r="A16" t="s">
        <v>0</v>
      </c>
      <c r="B16" t="s">
        <v>173</v>
      </c>
      <c r="C16" t="s">
        <v>74</v>
      </c>
      <c r="D16">
        <v>99975</v>
      </c>
      <c r="E16">
        <v>25</v>
      </c>
      <c r="F16">
        <v>52544150</v>
      </c>
      <c r="G16">
        <v>22400</v>
      </c>
      <c r="H16">
        <v>52566550</v>
      </c>
      <c r="I16">
        <v>48082</v>
      </c>
      <c r="J16">
        <v>25243800</v>
      </c>
      <c r="K16">
        <v>93444</v>
      </c>
      <c r="L16">
        <v>16699350</v>
      </c>
      <c r="M16">
        <v>160</v>
      </c>
      <c r="N16">
        <v>141150</v>
      </c>
      <c r="O16">
        <v>71257</v>
      </c>
      <c r="P16">
        <v>43198380</v>
      </c>
      <c r="Q16">
        <v>97516</v>
      </c>
    </row>
    <row r="17" spans="1:17" x14ac:dyDescent="0.35">
      <c r="A17" t="s">
        <v>0</v>
      </c>
      <c r="B17" t="s">
        <v>56</v>
      </c>
      <c r="C17" t="s">
        <v>2</v>
      </c>
      <c r="D17">
        <v>99979</v>
      </c>
      <c r="E17">
        <v>21</v>
      </c>
      <c r="F17">
        <v>52552950</v>
      </c>
      <c r="G17">
        <v>18250</v>
      </c>
      <c r="H17">
        <v>52571200</v>
      </c>
      <c r="I17">
        <v>52477</v>
      </c>
      <c r="J17">
        <v>27486600</v>
      </c>
      <c r="K17">
        <v>106292</v>
      </c>
      <c r="L17">
        <v>16445000</v>
      </c>
      <c r="M17">
        <v>274</v>
      </c>
      <c r="N17">
        <v>242100</v>
      </c>
      <c r="O17">
        <v>64128</v>
      </c>
      <c r="P17">
        <v>47338946</v>
      </c>
      <c r="Q17">
        <v>107035</v>
      </c>
    </row>
    <row r="18" spans="1:17" hidden="1" x14ac:dyDescent="0.35">
      <c r="A18" t="s">
        <v>78</v>
      </c>
      <c r="B18" t="s">
        <v>174</v>
      </c>
      <c r="C18" t="s">
        <v>74</v>
      </c>
      <c r="D18">
        <v>99965</v>
      </c>
      <c r="E18">
        <v>35</v>
      </c>
      <c r="F18">
        <v>52538850</v>
      </c>
      <c r="G18">
        <v>30450</v>
      </c>
      <c r="H18">
        <v>52569300</v>
      </c>
      <c r="I18">
        <v>49987</v>
      </c>
      <c r="J18">
        <v>26228250</v>
      </c>
      <c r="K18">
        <v>105731</v>
      </c>
      <c r="L18">
        <v>16761100</v>
      </c>
      <c r="M18">
        <v>255</v>
      </c>
      <c r="N18">
        <v>220150</v>
      </c>
      <c r="O18">
        <v>68312</v>
      </c>
      <c r="P18">
        <v>45450542</v>
      </c>
      <c r="Q18">
        <v>102765</v>
      </c>
    </row>
    <row r="19" spans="1:17" x14ac:dyDescent="0.35">
      <c r="A19" t="s">
        <v>0</v>
      </c>
      <c r="B19" t="s">
        <v>57</v>
      </c>
      <c r="C19" t="s">
        <v>2</v>
      </c>
      <c r="D19">
        <v>99955</v>
      </c>
      <c r="E19">
        <v>45</v>
      </c>
      <c r="F19">
        <v>52527200</v>
      </c>
      <c r="G19">
        <v>39950</v>
      </c>
      <c r="H19">
        <v>52567150</v>
      </c>
      <c r="I19">
        <v>54093</v>
      </c>
      <c r="J19">
        <v>28221750</v>
      </c>
      <c r="K19">
        <v>118230</v>
      </c>
      <c r="L19">
        <v>16490550</v>
      </c>
      <c r="M19">
        <v>426</v>
      </c>
      <c r="N19">
        <v>369250</v>
      </c>
      <c r="O19">
        <v>61264</v>
      </c>
      <c r="P19">
        <v>49537341</v>
      </c>
      <c r="Q19">
        <v>111963</v>
      </c>
    </row>
    <row r="20" spans="1:17" hidden="1" x14ac:dyDescent="0.35">
      <c r="A20" t="s">
        <v>175</v>
      </c>
      <c r="B20" t="s">
        <v>176</v>
      </c>
      <c r="C20" t="s">
        <v>74</v>
      </c>
      <c r="D20">
        <v>99922</v>
      </c>
      <c r="E20">
        <v>78</v>
      </c>
      <c r="F20">
        <v>52496650</v>
      </c>
      <c r="G20">
        <v>69300</v>
      </c>
      <c r="H20">
        <v>52565950</v>
      </c>
      <c r="I20">
        <v>51315</v>
      </c>
      <c r="J20">
        <v>26837600</v>
      </c>
      <c r="K20">
        <v>119059</v>
      </c>
      <c r="L20">
        <v>16814750</v>
      </c>
      <c r="M20">
        <v>398</v>
      </c>
      <c r="N20">
        <v>339350</v>
      </c>
      <c r="O20">
        <v>66023</v>
      </c>
      <c r="P20">
        <v>47503146</v>
      </c>
      <c r="Q20">
        <v>107325</v>
      </c>
    </row>
    <row r="21" spans="1:17" x14ac:dyDescent="0.35">
      <c r="A21" t="s">
        <v>0</v>
      </c>
      <c r="B21" t="s">
        <v>58</v>
      </c>
      <c r="C21" t="s">
        <v>2</v>
      </c>
      <c r="D21">
        <v>99931</v>
      </c>
      <c r="E21">
        <v>69</v>
      </c>
      <c r="F21">
        <v>52510500</v>
      </c>
      <c r="G21">
        <v>60250</v>
      </c>
      <c r="H21">
        <v>52570750</v>
      </c>
      <c r="I21">
        <v>55563</v>
      </c>
      <c r="J21">
        <v>29033550</v>
      </c>
      <c r="K21">
        <v>137685</v>
      </c>
      <c r="L21">
        <v>16516500</v>
      </c>
      <c r="M21">
        <v>660</v>
      </c>
      <c r="N21">
        <v>568300</v>
      </c>
      <c r="O21">
        <v>59344</v>
      </c>
      <c r="P21">
        <v>51789326</v>
      </c>
      <c r="Q21">
        <v>117012</v>
      </c>
    </row>
    <row r="22" spans="1:17" hidden="1" x14ac:dyDescent="0.35">
      <c r="A22" t="s">
        <v>177</v>
      </c>
      <c r="B22" t="s">
        <v>178</v>
      </c>
      <c r="C22" t="s">
        <v>74</v>
      </c>
      <c r="D22">
        <v>99882</v>
      </c>
      <c r="E22">
        <v>118</v>
      </c>
      <c r="F22">
        <v>52468750</v>
      </c>
      <c r="G22">
        <v>100200</v>
      </c>
      <c r="H22">
        <v>52568950</v>
      </c>
      <c r="I22">
        <v>52759</v>
      </c>
      <c r="J22">
        <v>27515850</v>
      </c>
      <c r="K22">
        <v>133269</v>
      </c>
      <c r="L22">
        <v>16883650</v>
      </c>
      <c r="M22">
        <v>606</v>
      </c>
      <c r="N22">
        <v>521950</v>
      </c>
      <c r="O22">
        <v>63589</v>
      </c>
      <c r="P22">
        <v>49718381</v>
      </c>
      <c r="Q22">
        <v>112264</v>
      </c>
    </row>
    <row r="23" spans="1:17" x14ac:dyDescent="0.35">
      <c r="A23" t="s">
        <v>59</v>
      </c>
      <c r="B23" t="s">
        <v>60</v>
      </c>
      <c r="C23" t="s">
        <v>2</v>
      </c>
      <c r="D23">
        <v>99893</v>
      </c>
      <c r="E23">
        <v>107</v>
      </c>
      <c r="F23">
        <v>52484750</v>
      </c>
      <c r="G23">
        <v>90450</v>
      </c>
      <c r="H23">
        <v>52575200</v>
      </c>
      <c r="I23">
        <v>56568</v>
      </c>
      <c r="J23">
        <v>29382650</v>
      </c>
      <c r="K23">
        <v>142756</v>
      </c>
      <c r="L23">
        <v>16628850</v>
      </c>
      <c r="M23">
        <v>925</v>
      </c>
      <c r="N23">
        <v>792650</v>
      </c>
      <c r="O23">
        <v>57479</v>
      </c>
      <c r="P23">
        <v>53343318</v>
      </c>
      <c r="Q23">
        <v>120625</v>
      </c>
    </row>
    <row r="24" spans="1:17" hidden="1" x14ac:dyDescent="0.35">
      <c r="A24" t="s">
        <v>0</v>
      </c>
      <c r="B24" t="s">
        <v>179</v>
      </c>
      <c r="C24" t="s">
        <v>74</v>
      </c>
      <c r="D24">
        <v>99829</v>
      </c>
      <c r="E24">
        <v>171</v>
      </c>
      <c r="F24">
        <v>52422550</v>
      </c>
      <c r="G24">
        <v>149650</v>
      </c>
      <c r="H24">
        <v>52572200</v>
      </c>
      <c r="I24">
        <v>53919</v>
      </c>
      <c r="J24">
        <v>28099800</v>
      </c>
      <c r="K24">
        <v>144214</v>
      </c>
      <c r="L24">
        <v>16869200</v>
      </c>
      <c r="M24">
        <v>845</v>
      </c>
      <c r="N24">
        <v>726300</v>
      </c>
      <c r="O24">
        <v>61603</v>
      </c>
      <c r="P24">
        <v>51138604</v>
      </c>
      <c r="Q24">
        <v>115658</v>
      </c>
    </row>
    <row r="25" spans="1:17" x14ac:dyDescent="0.35">
      <c r="A25" t="s">
        <v>0</v>
      </c>
      <c r="B25" t="s">
        <v>61</v>
      </c>
      <c r="C25" t="s">
        <v>2</v>
      </c>
      <c r="D25">
        <v>99821</v>
      </c>
      <c r="E25">
        <v>179</v>
      </c>
      <c r="F25">
        <v>52415100</v>
      </c>
      <c r="G25">
        <v>154800</v>
      </c>
      <c r="H25">
        <v>52569900</v>
      </c>
      <c r="I25">
        <v>57653</v>
      </c>
      <c r="J25">
        <v>29875000</v>
      </c>
      <c r="K25">
        <v>156328</v>
      </c>
      <c r="L25">
        <v>16601650</v>
      </c>
      <c r="M25">
        <v>1306</v>
      </c>
      <c r="N25" t="s">
        <v>62</v>
      </c>
      <c r="O25">
        <v>55463</v>
      </c>
      <c r="P25">
        <v>55331084</v>
      </c>
      <c r="Q25">
        <v>125120</v>
      </c>
    </row>
    <row r="26" spans="1:17" hidden="1" x14ac:dyDescent="0.35">
      <c r="A26" t="s">
        <v>180</v>
      </c>
      <c r="B26" t="s">
        <v>181</v>
      </c>
      <c r="C26" t="s">
        <v>74</v>
      </c>
      <c r="D26">
        <v>99687</v>
      </c>
      <c r="E26">
        <v>313</v>
      </c>
      <c r="F26">
        <v>52305900</v>
      </c>
      <c r="G26">
        <v>268950</v>
      </c>
      <c r="H26">
        <v>52574850</v>
      </c>
      <c r="I26">
        <v>54947</v>
      </c>
      <c r="J26">
        <v>28456450</v>
      </c>
      <c r="K26">
        <v>159047</v>
      </c>
      <c r="L26">
        <v>16902200</v>
      </c>
      <c r="M26">
        <v>1176</v>
      </c>
      <c r="N26">
        <v>989350</v>
      </c>
      <c r="O26">
        <v>59705</v>
      </c>
      <c r="P26">
        <v>52920929</v>
      </c>
      <c r="Q26">
        <v>119731</v>
      </c>
    </row>
    <row r="27" spans="1:17" x14ac:dyDescent="0.35">
      <c r="A27" t="s">
        <v>0</v>
      </c>
      <c r="B27" t="s">
        <v>63</v>
      </c>
      <c r="C27" t="s">
        <v>2</v>
      </c>
      <c r="D27">
        <v>99685</v>
      </c>
      <c r="E27">
        <v>315</v>
      </c>
      <c r="F27">
        <v>52300500</v>
      </c>
      <c r="G27">
        <v>267800</v>
      </c>
      <c r="H27">
        <v>52568300</v>
      </c>
      <c r="I27">
        <v>58733</v>
      </c>
      <c r="J27">
        <v>30191800</v>
      </c>
      <c r="K27">
        <v>173668</v>
      </c>
      <c r="L27">
        <v>16771200</v>
      </c>
      <c r="M27">
        <v>1800</v>
      </c>
      <c r="N27" t="s">
        <v>64</v>
      </c>
      <c r="O27">
        <v>53651</v>
      </c>
      <c r="P27">
        <v>56513089</v>
      </c>
      <c r="Q27">
        <v>127792</v>
      </c>
    </row>
    <row r="28" spans="1:17" hidden="1" x14ac:dyDescent="0.35">
      <c r="A28" t="s">
        <v>182</v>
      </c>
      <c r="B28" t="s">
        <v>183</v>
      </c>
      <c r="C28" t="s">
        <v>74</v>
      </c>
      <c r="D28">
        <v>99541</v>
      </c>
      <c r="E28">
        <v>459</v>
      </c>
      <c r="F28">
        <v>52149850</v>
      </c>
      <c r="G28">
        <v>395950</v>
      </c>
      <c r="H28">
        <v>52545800</v>
      </c>
      <c r="I28">
        <v>56028</v>
      </c>
      <c r="J28">
        <v>28844250</v>
      </c>
      <c r="K28">
        <v>172153</v>
      </c>
      <c r="L28">
        <v>17050900</v>
      </c>
      <c r="M28">
        <v>1588</v>
      </c>
      <c r="N28" t="s">
        <v>184</v>
      </c>
      <c r="O28">
        <v>57892</v>
      </c>
      <c r="P28">
        <v>54467972</v>
      </c>
      <c r="Q28">
        <v>123036</v>
      </c>
    </row>
    <row r="29" spans="1:17" x14ac:dyDescent="0.35">
      <c r="A29" t="s">
        <v>65</v>
      </c>
      <c r="B29" t="s">
        <v>66</v>
      </c>
      <c r="C29" t="s">
        <v>2</v>
      </c>
      <c r="D29">
        <v>99517</v>
      </c>
      <c r="E29">
        <v>483</v>
      </c>
      <c r="F29">
        <v>52148450</v>
      </c>
      <c r="G29">
        <v>414050</v>
      </c>
      <c r="H29">
        <v>52562500</v>
      </c>
      <c r="I29">
        <v>59478</v>
      </c>
      <c r="J29">
        <v>30422900</v>
      </c>
      <c r="K29">
        <v>180694</v>
      </c>
      <c r="L29">
        <v>16782450</v>
      </c>
      <c r="M29">
        <v>2390</v>
      </c>
      <c r="N29" t="s">
        <v>67</v>
      </c>
      <c r="O29">
        <v>52328</v>
      </c>
      <c r="P29">
        <v>57899621</v>
      </c>
      <c r="Q29">
        <v>130972</v>
      </c>
    </row>
    <row r="30" spans="1:17" hidden="1" x14ac:dyDescent="0.35">
      <c r="A30" t="s">
        <v>185</v>
      </c>
      <c r="B30" t="s">
        <v>186</v>
      </c>
      <c r="C30" t="s">
        <v>74</v>
      </c>
      <c r="D30">
        <v>99218</v>
      </c>
      <c r="E30">
        <v>782</v>
      </c>
      <c r="F30">
        <v>51883550</v>
      </c>
      <c r="G30">
        <v>669100</v>
      </c>
      <c r="H30">
        <v>52552650</v>
      </c>
      <c r="I30">
        <v>56932</v>
      </c>
      <c r="J30">
        <v>29016600</v>
      </c>
      <c r="K30">
        <v>177854</v>
      </c>
      <c r="L30">
        <v>17090850</v>
      </c>
      <c r="M30">
        <v>2186</v>
      </c>
      <c r="N30" t="s">
        <v>187</v>
      </c>
      <c r="O30">
        <v>55967</v>
      </c>
      <c r="P30">
        <v>55662579</v>
      </c>
      <c r="Q30">
        <v>125938</v>
      </c>
    </row>
    <row r="31" spans="1:17" x14ac:dyDescent="0.35">
      <c r="A31" t="s">
        <v>68</v>
      </c>
      <c r="B31" t="s">
        <v>69</v>
      </c>
      <c r="C31" t="s">
        <v>2</v>
      </c>
      <c r="D31">
        <v>99307</v>
      </c>
      <c r="E31">
        <v>693</v>
      </c>
      <c r="F31">
        <v>51966650</v>
      </c>
      <c r="G31">
        <v>592950</v>
      </c>
      <c r="H31">
        <v>52559600</v>
      </c>
      <c r="I31">
        <v>60470</v>
      </c>
      <c r="J31">
        <v>30693450</v>
      </c>
      <c r="K31">
        <v>188144</v>
      </c>
      <c r="L31">
        <v>16840400</v>
      </c>
      <c r="M31">
        <v>3041</v>
      </c>
      <c r="N31" t="s">
        <v>70</v>
      </c>
      <c r="O31">
        <v>50685</v>
      </c>
      <c r="P31">
        <v>59041968</v>
      </c>
      <c r="Q31">
        <v>133878</v>
      </c>
    </row>
    <row r="32" spans="1:17" hidden="1" x14ac:dyDescent="0.35">
      <c r="A32" t="s">
        <v>188</v>
      </c>
      <c r="B32" t="s">
        <v>189</v>
      </c>
      <c r="C32" t="s">
        <v>74</v>
      </c>
      <c r="D32">
        <v>98927</v>
      </c>
      <c r="E32">
        <v>1073</v>
      </c>
      <c r="F32">
        <v>51650700</v>
      </c>
      <c r="G32">
        <v>914200</v>
      </c>
      <c r="H32">
        <v>52564900</v>
      </c>
      <c r="I32">
        <v>57811</v>
      </c>
      <c r="J32">
        <v>29261400</v>
      </c>
      <c r="K32">
        <v>194483</v>
      </c>
      <c r="L32">
        <v>17145950</v>
      </c>
      <c r="M32">
        <v>2783</v>
      </c>
      <c r="N32" t="s">
        <v>190</v>
      </c>
      <c r="O32">
        <v>54460</v>
      </c>
      <c r="P32">
        <v>57041933</v>
      </c>
      <c r="Q32">
        <v>129176</v>
      </c>
    </row>
    <row r="33" spans="1:17" x14ac:dyDescent="0.35">
      <c r="A33" t="s">
        <v>71</v>
      </c>
      <c r="B33" t="s">
        <v>72</v>
      </c>
      <c r="C33" t="s">
        <v>2</v>
      </c>
      <c r="D33">
        <v>98953</v>
      </c>
      <c r="E33">
        <v>1047</v>
      </c>
      <c r="F33">
        <v>51684500</v>
      </c>
      <c r="G33">
        <v>880600</v>
      </c>
      <c r="H33">
        <v>52565100</v>
      </c>
      <c r="I33">
        <v>61647</v>
      </c>
      <c r="J33">
        <v>30905950</v>
      </c>
      <c r="K33">
        <v>199675</v>
      </c>
      <c r="L33">
        <v>16921650</v>
      </c>
      <c r="M33">
        <v>3848</v>
      </c>
      <c r="N33" t="s">
        <v>73</v>
      </c>
      <c r="O33">
        <v>48905</v>
      </c>
      <c r="P33">
        <v>60417383</v>
      </c>
      <c r="Q33">
        <v>137030</v>
      </c>
    </row>
  </sheetData>
  <autoFilter ref="A2:Q33" xr:uid="{9141C47C-5DAA-4608-BBAC-A04367D5DC13}">
    <filterColumn colId="2">
      <filters>
        <filter val="0.7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739DD-FBF4-4029-8CD5-F45DAF5B3774}">
  <sheetPr>
    <tabColor rgb="FFFFFF00"/>
  </sheetPr>
  <dimension ref="A3:T19"/>
  <sheetViews>
    <sheetView topLeftCell="D7" workbookViewId="0">
      <selection activeCell="S4" sqref="S4:S19"/>
    </sheetView>
  </sheetViews>
  <sheetFormatPr defaultRowHeight="14.5" x14ac:dyDescent="0.35"/>
  <sheetData>
    <row r="3" spans="1:20" x14ac:dyDescent="0.35">
      <c r="S3" t="s">
        <v>228</v>
      </c>
      <c r="T3" t="s">
        <v>222</v>
      </c>
    </row>
    <row r="4" spans="1:20" x14ac:dyDescent="0.35">
      <c r="A4" t="s">
        <v>0</v>
      </c>
      <c r="B4" t="s">
        <v>1</v>
      </c>
      <c r="C4" t="s">
        <v>2</v>
      </c>
      <c r="D4">
        <v>100000</v>
      </c>
      <c r="E4">
        <v>0</v>
      </c>
      <c r="F4">
        <v>52571850</v>
      </c>
      <c r="G4">
        <v>0</v>
      </c>
      <c r="H4">
        <v>52571850</v>
      </c>
      <c r="I4">
        <v>38464</v>
      </c>
      <c r="J4">
        <v>20216750</v>
      </c>
      <c r="K4">
        <v>40218</v>
      </c>
      <c r="L4">
        <v>15999650</v>
      </c>
      <c r="M4">
        <v>1</v>
      </c>
      <c r="N4">
        <v>1000</v>
      </c>
      <c r="O4">
        <v>88041</v>
      </c>
      <c r="P4">
        <v>31631229</v>
      </c>
      <c r="Q4">
        <v>73001</v>
      </c>
      <c r="S4">
        <f>G4/H4</f>
        <v>0</v>
      </c>
      <c r="T4">
        <f>K4/160/82</f>
        <v>3.0653963414634147</v>
      </c>
    </row>
    <row r="5" spans="1:20" x14ac:dyDescent="0.35">
      <c r="A5" t="s">
        <v>0</v>
      </c>
      <c r="B5" t="s">
        <v>1</v>
      </c>
      <c r="C5" t="s">
        <v>2</v>
      </c>
      <c r="D5">
        <v>100000</v>
      </c>
      <c r="E5">
        <v>0</v>
      </c>
      <c r="F5">
        <v>52571850</v>
      </c>
      <c r="G5">
        <v>0</v>
      </c>
      <c r="H5">
        <v>52571850</v>
      </c>
      <c r="I5">
        <v>41206</v>
      </c>
      <c r="J5">
        <v>21669700</v>
      </c>
      <c r="K5">
        <v>47605</v>
      </c>
      <c r="L5">
        <v>16064500</v>
      </c>
      <c r="M5">
        <v>2</v>
      </c>
      <c r="N5">
        <v>1850</v>
      </c>
      <c r="O5">
        <v>83292</v>
      </c>
      <c r="P5">
        <v>34092986</v>
      </c>
      <c r="Q5">
        <v>78415</v>
      </c>
      <c r="S5">
        <f t="shared" ref="S5:S19" si="0">G5/H5</f>
        <v>0</v>
      </c>
      <c r="T5">
        <f t="shared" ref="T5:T19" si="1">K5/160/82</f>
        <v>3.6284298780487805</v>
      </c>
    </row>
    <row r="6" spans="1:20" x14ac:dyDescent="0.35">
      <c r="A6" t="s">
        <v>0</v>
      </c>
      <c r="B6" t="s">
        <v>1</v>
      </c>
      <c r="C6" t="s">
        <v>2</v>
      </c>
      <c r="D6">
        <v>100000</v>
      </c>
      <c r="E6">
        <v>0</v>
      </c>
      <c r="F6">
        <v>52571850</v>
      </c>
      <c r="G6">
        <v>0</v>
      </c>
      <c r="H6">
        <v>52571850</v>
      </c>
      <c r="I6">
        <v>43523</v>
      </c>
      <c r="J6">
        <v>22894250</v>
      </c>
      <c r="K6">
        <v>55526</v>
      </c>
      <c r="L6">
        <v>16139050</v>
      </c>
      <c r="M6">
        <v>11</v>
      </c>
      <c r="N6">
        <v>9700</v>
      </c>
      <c r="O6">
        <v>79382</v>
      </c>
      <c r="P6">
        <v>36426558</v>
      </c>
      <c r="Q6">
        <v>83419</v>
      </c>
      <c r="S6">
        <f t="shared" si="0"/>
        <v>0</v>
      </c>
      <c r="T6">
        <f t="shared" si="1"/>
        <v>4.2321646341463417</v>
      </c>
    </row>
    <row r="7" spans="1:20" x14ac:dyDescent="0.35">
      <c r="A7" t="s">
        <v>0</v>
      </c>
      <c r="B7" t="s">
        <v>54</v>
      </c>
      <c r="C7" t="s">
        <v>2</v>
      </c>
      <c r="D7">
        <v>99997</v>
      </c>
      <c r="E7">
        <v>3</v>
      </c>
      <c r="F7">
        <v>52569450</v>
      </c>
      <c r="G7">
        <v>2400</v>
      </c>
      <c r="H7">
        <v>52571850</v>
      </c>
      <c r="I7">
        <v>47482</v>
      </c>
      <c r="J7">
        <v>24953900</v>
      </c>
      <c r="K7">
        <v>70794</v>
      </c>
      <c r="L7">
        <v>16307700</v>
      </c>
      <c r="M7">
        <v>43</v>
      </c>
      <c r="N7">
        <v>35200</v>
      </c>
      <c r="O7">
        <v>72681</v>
      </c>
      <c r="P7">
        <v>40900910</v>
      </c>
      <c r="Q7">
        <v>93001</v>
      </c>
      <c r="S7">
        <f t="shared" si="0"/>
        <v>4.5651807954256891E-5</v>
      </c>
      <c r="T7">
        <f t="shared" si="1"/>
        <v>5.3958841463414631</v>
      </c>
    </row>
    <row r="8" spans="1:20" x14ac:dyDescent="0.35">
      <c r="A8" t="s">
        <v>0</v>
      </c>
      <c r="B8" t="s">
        <v>4</v>
      </c>
      <c r="C8" t="s">
        <v>2</v>
      </c>
      <c r="D8">
        <v>99996</v>
      </c>
      <c r="E8">
        <v>4</v>
      </c>
      <c r="F8">
        <v>52568150</v>
      </c>
      <c r="G8">
        <v>3550</v>
      </c>
      <c r="H8">
        <v>52571700</v>
      </c>
      <c r="I8">
        <v>45375</v>
      </c>
      <c r="J8">
        <v>23912850</v>
      </c>
      <c r="K8">
        <v>61172</v>
      </c>
      <c r="L8">
        <v>16234750</v>
      </c>
      <c r="M8">
        <v>21</v>
      </c>
      <c r="N8">
        <v>17700</v>
      </c>
      <c r="O8">
        <v>76078</v>
      </c>
      <c r="P8">
        <v>38456191</v>
      </c>
      <c r="Q8">
        <v>87661</v>
      </c>
      <c r="S8">
        <f t="shared" si="0"/>
        <v>6.752682526910867E-5</v>
      </c>
      <c r="T8">
        <f t="shared" si="1"/>
        <v>4.6624999999999996</v>
      </c>
    </row>
    <row r="9" spans="1:20" x14ac:dyDescent="0.35">
      <c r="A9" t="s">
        <v>0</v>
      </c>
      <c r="B9" t="s">
        <v>32</v>
      </c>
      <c r="C9" t="s">
        <v>2</v>
      </c>
      <c r="D9">
        <v>99995</v>
      </c>
      <c r="E9">
        <v>5</v>
      </c>
      <c r="F9">
        <v>52568050</v>
      </c>
      <c r="G9">
        <v>4400</v>
      </c>
      <c r="H9">
        <v>52572450</v>
      </c>
      <c r="I9">
        <v>49419</v>
      </c>
      <c r="J9">
        <v>25901850</v>
      </c>
      <c r="K9">
        <v>81673</v>
      </c>
      <c r="L9">
        <v>16347800</v>
      </c>
      <c r="M9">
        <v>63</v>
      </c>
      <c r="N9">
        <v>53850</v>
      </c>
      <c r="O9">
        <v>69324</v>
      </c>
      <c r="P9">
        <v>43206326</v>
      </c>
      <c r="Q9">
        <v>97886</v>
      </c>
      <c r="S9">
        <f t="shared" si="0"/>
        <v>8.369402605356988E-5</v>
      </c>
      <c r="T9">
        <f t="shared" si="1"/>
        <v>6.2250762195121956</v>
      </c>
    </row>
    <row r="10" spans="1:20" x14ac:dyDescent="0.35">
      <c r="A10" t="s">
        <v>0</v>
      </c>
      <c r="B10" t="s">
        <v>55</v>
      </c>
      <c r="C10" t="s">
        <v>2</v>
      </c>
      <c r="D10">
        <v>99990</v>
      </c>
      <c r="E10">
        <v>10</v>
      </c>
      <c r="F10">
        <v>52562500</v>
      </c>
      <c r="G10">
        <v>8950</v>
      </c>
      <c r="H10">
        <v>52571450</v>
      </c>
      <c r="I10">
        <v>51090</v>
      </c>
      <c r="J10">
        <v>26847400</v>
      </c>
      <c r="K10">
        <v>94801</v>
      </c>
      <c r="L10">
        <v>16373000</v>
      </c>
      <c r="M10">
        <v>152</v>
      </c>
      <c r="N10">
        <v>133150</v>
      </c>
      <c r="O10">
        <v>66486</v>
      </c>
      <c r="P10">
        <v>45274254</v>
      </c>
      <c r="Q10">
        <v>102607</v>
      </c>
      <c r="S10">
        <f t="shared" si="0"/>
        <v>1.7024449582425441E-4</v>
      </c>
      <c r="T10">
        <f t="shared" si="1"/>
        <v>7.225685975609756</v>
      </c>
    </row>
    <row r="11" spans="1:20" x14ac:dyDescent="0.35">
      <c r="A11" t="s">
        <v>0</v>
      </c>
      <c r="B11" t="s">
        <v>56</v>
      </c>
      <c r="C11" t="s">
        <v>2</v>
      </c>
      <c r="D11">
        <v>99979</v>
      </c>
      <c r="E11">
        <v>21</v>
      </c>
      <c r="F11">
        <v>52552950</v>
      </c>
      <c r="G11">
        <v>18250</v>
      </c>
      <c r="H11">
        <v>52571200</v>
      </c>
      <c r="I11">
        <v>52477</v>
      </c>
      <c r="J11">
        <v>27486600</v>
      </c>
      <c r="K11">
        <v>106292</v>
      </c>
      <c r="L11">
        <v>16445000</v>
      </c>
      <c r="M11">
        <v>274</v>
      </c>
      <c r="N11">
        <v>242100</v>
      </c>
      <c r="O11">
        <v>64128</v>
      </c>
      <c r="P11">
        <v>47338946</v>
      </c>
      <c r="Q11">
        <v>107035</v>
      </c>
      <c r="S11">
        <f t="shared" si="0"/>
        <v>3.4714824847064551E-4</v>
      </c>
      <c r="T11">
        <f t="shared" si="1"/>
        <v>8.1015243902439025</v>
      </c>
    </row>
    <row r="12" spans="1:20" x14ac:dyDescent="0.35">
      <c r="A12" t="s">
        <v>0</v>
      </c>
      <c r="B12" t="s">
        <v>57</v>
      </c>
      <c r="C12" t="s">
        <v>2</v>
      </c>
      <c r="D12">
        <v>99955</v>
      </c>
      <c r="E12">
        <v>45</v>
      </c>
      <c r="F12">
        <v>52527200</v>
      </c>
      <c r="G12">
        <v>39950</v>
      </c>
      <c r="H12">
        <v>52567150</v>
      </c>
      <c r="I12">
        <v>54093</v>
      </c>
      <c r="J12">
        <v>28221750</v>
      </c>
      <c r="K12">
        <v>118230</v>
      </c>
      <c r="L12">
        <v>16490550</v>
      </c>
      <c r="M12">
        <v>426</v>
      </c>
      <c r="N12">
        <v>369250</v>
      </c>
      <c r="O12">
        <v>61264</v>
      </c>
      <c r="P12">
        <v>49537341</v>
      </c>
      <c r="Q12">
        <v>111963</v>
      </c>
      <c r="S12">
        <f t="shared" si="0"/>
        <v>7.5998032992087268E-4</v>
      </c>
      <c r="T12">
        <f t="shared" si="1"/>
        <v>9.0114329268292686</v>
      </c>
    </row>
    <row r="13" spans="1:20" x14ac:dyDescent="0.35">
      <c r="A13" t="s">
        <v>0</v>
      </c>
      <c r="B13" t="s">
        <v>58</v>
      </c>
      <c r="C13" t="s">
        <v>2</v>
      </c>
      <c r="D13">
        <v>99931</v>
      </c>
      <c r="E13">
        <v>69</v>
      </c>
      <c r="F13">
        <v>52510500</v>
      </c>
      <c r="G13">
        <v>60250</v>
      </c>
      <c r="H13">
        <v>52570750</v>
      </c>
      <c r="I13">
        <v>55563</v>
      </c>
      <c r="J13">
        <v>29033550</v>
      </c>
      <c r="K13">
        <v>137685</v>
      </c>
      <c r="L13">
        <v>16516500</v>
      </c>
      <c r="M13">
        <v>660</v>
      </c>
      <c r="N13">
        <v>568300</v>
      </c>
      <c r="O13">
        <v>59344</v>
      </c>
      <c r="P13">
        <v>51789326</v>
      </c>
      <c r="Q13">
        <v>117012</v>
      </c>
      <c r="S13">
        <f t="shared" si="0"/>
        <v>1.1460745756908548E-3</v>
      </c>
      <c r="T13">
        <f t="shared" si="1"/>
        <v>10.494283536585366</v>
      </c>
    </row>
    <row r="14" spans="1:20" x14ac:dyDescent="0.35">
      <c r="A14" t="s">
        <v>59</v>
      </c>
      <c r="B14" t="s">
        <v>60</v>
      </c>
      <c r="C14" t="s">
        <v>2</v>
      </c>
      <c r="D14">
        <v>99893</v>
      </c>
      <c r="E14">
        <v>107</v>
      </c>
      <c r="F14">
        <v>52484750</v>
      </c>
      <c r="G14">
        <v>90450</v>
      </c>
      <c r="H14">
        <v>52575200</v>
      </c>
      <c r="I14">
        <v>56568</v>
      </c>
      <c r="J14">
        <v>29382650</v>
      </c>
      <c r="K14">
        <v>142756</v>
      </c>
      <c r="L14">
        <v>16628850</v>
      </c>
      <c r="M14">
        <v>925</v>
      </c>
      <c r="N14">
        <v>792650</v>
      </c>
      <c r="O14">
        <v>57479</v>
      </c>
      <c r="P14">
        <v>53343318</v>
      </c>
      <c r="Q14">
        <v>120625</v>
      </c>
      <c r="S14">
        <f t="shared" si="0"/>
        <v>1.7203928848582601E-3</v>
      </c>
      <c r="T14">
        <f t="shared" si="1"/>
        <v>10.880792682926829</v>
      </c>
    </row>
    <row r="15" spans="1:20" x14ac:dyDescent="0.35">
      <c r="A15" t="s">
        <v>0</v>
      </c>
      <c r="B15" t="s">
        <v>61</v>
      </c>
      <c r="C15" t="s">
        <v>2</v>
      </c>
      <c r="D15">
        <v>99821</v>
      </c>
      <c r="E15">
        <v>179</v>
      </c>
      <c r="F15">
        <v>52415100</v>
      </c>
      <c r="G15">
        <v>154800</v>
      </c>
      <c r="H15">
        <v>52569900</v>
      </c>
      <c r="I15">
        <v>57653</v>
      </c>
      <c r="J15">
        <v>29875000</v>
      </c>
      <c r="K15">
        <v>156328</v>
      </c>
      <c r="L15">
        <v>16601650</v>
      </c>
      <c r="M15">
        <v>1306</v>
      </c>
      <c r="N15" t="s">
        <v>62</v>
      </c>
      <c r="O15">
        <v>55463</v>
      </c>
      <c r="P15">
        <v>55331084</v>
      </c>
      <c r="Q15">
        <v>125120</v>
      </c>
      <c r="S15">
        <f t="shared" si="0"/>
        <v>2.9446508363150776E-3</v>
      </c>
      <c r="T15">
        <f t="shared" si="1"/>
        <v>11.915243902439023</v>
      </c>
    </row>
    <row r="16" spans="1:20" x14ac:dyDescent="0.35">
      <c r="A16" t="s">
        <v>0</v>
      </c>
      <c r="B16" t="s">
        <v>63</v>
      </c>
      <c r="C16" t="s">
        <v>2</v>
      </c>
      <c r="D16">
        <v>99685</v>
      </c>
      <c r="E16">
        <v>315</v>
      </c>
      <c r="F16">
        <v>52300500</v>
      </c>
      <c r="G16">
        <v>267800</v>
      </c>
      <c r="H16">
        <v>52568300</v>
      </c>
      <c r="I16">
        <v>58733</v>
      </c>
      <c r="J16">
        <v>30191800</v>
      </c>
      <c r="K16">
        <v>173668</v>
      </c>
      <c r="L16">
        <v>16771200</v>
      </c>
      <c r="M16">
        <v>1800</v>
      </c>
      <c r="N16" t="s">
        <v>64</v>
      </c>
      <c r="O16">
        <v>53651</v>
      </c>
      <c r="P16">
        <v>56513089</v>
      </c>
      <c r="Q16">
        <v>127792</v>
      </c>
      <c r="S16">
        <f t="shared" si="0"/>
        <v>5.0943249068354885E-3</v>
      </c>
      <c r="T16">
        <f t="shared" si="1"/>
        <v>13.236890243902439</v>
      </c>
    </row>
    <row r="17" spans="1:20" x14ac:dyDescent="0.35">
      <c r="A17" t="s">
        <v>65</v>
      </c>
      <c r="B17" t="s">
        <v>66</v>
      </c>
      <c r="C17" t="s">
        <v>2</v>
      </c>
      <c r="D17">
        <v>99517</v>
      </c>
      <c r="E17">
        <v>483</v>
      </c>
      <c r="F17">
        <v>52148450</v>
      </c>
      <c r="G17">
        <v>414050</v>
      </c>
      <c r="H17">
        <v>52562500</v>
      </c>
      <c r="I17">
        <v>59478</v>
      </c>
      <c r="J17">
        <v>30422900</v>
      </c>
      <c r="K17">
        <v>180694</v>
      </c>
      <c r="L17">
        <v>16782450</v>
      </c>
      <c r="M17">
        <v>2390</v>
      </c>
      <c r="N17" t="s">
        <v>67</v>
      </c>
      <c r="O17">
        <v>52328</v>
      </c>
      <c r="P17">
        <v>57899621</v>
      </c>
      <c r="Q17">
        <v>130972</v>
      </c>
      <c r="S17">
        <f t="shared" si="0"/>
        <v>7.8772889417360291E-3</v>
      </c>
      <c r="T17">
        <f t="shared" si="1"/>
        <v>13.772408536585367</v>
      </c>
    </row>
    <row r="18" spans="1:20" x14ac:dyDescent="0.35">
      <c r="A18" t="s">
        <v>68</v>
      </c>
      <c r="B18" t="s">
        <v>69</v>
      </c>
      <c r="C18" t="s">
        <v>2</v>
      </c>
      <c r="D18">
        <v>99307</v>
      </c>
      <c r="E18">
        <v>693</v>
      </c>
      <c r="F18">
        <v>51966650</v>
      </c>
      <c r="G18">
        <v>592950</v>
      </c>
      <c r="H18">
        <v>52559600</v>
      </c>
      <c r="I18">
        <v>60470</v>
      </c>
      <c r="J18">
        <v>30693450</v>
      </c>
      <c r="K18">
        <v>188144</v>
      </c>
      <c r="L18">
        <v>16840400</v>
      </c>
      <c r="M18">
        <v>3041</v>
      </c>
      <c r="N18" t="s">
        <v>70</v>
      </c>
      <c r="O18">
        <v>50685</v>
      </c>
      <c r="P18">
        <v>59041968</v>
      </c>
      <c r="Q18">
        <v>133878</v>
      </c>
      <c r="S18">
        <f t="shared" si="0"/>
        <v>1.1281478550065069E-2</v>
      </c>
      <c r="T18">
        <f t="shared" si="1"/>
        <v>14.340243902439026</v>
      </c>
    </row>
    <row r="19" spans="1:20" x14ac:dyDescent="0.35">
      <c r="A19" t="s">
        <v>71</v>
      </c>
      <c r="B19" t="s">
        <v>72</v>
      </c>
      <c r="C19" t="s">
        <v>2</v>
      </c>
      <c r="D19">
        <v>98953</v>
      </c>
      <c r="E19">
        <v>1047</v>
      </c>
      <c r="F19">
        <v>51684500</v>
      </c>
      <c r="G19">
        <v>880600</v>
      </c>
      <c r="H19">
        <v>52565100</v>
      </c>
      <c r="I19">
        <v>61647</v>
      </c>
      <c r="J19">
        <v>30905950</v>
      </c>
      <c r="K19">
        <v>199675</v>
      </c>
      <c r="L19">
        <v>16921650</v>
      </c>
      <c r="M19">
        <v>3848</v>
      </c>
      <c r="N19" t="s">
        <v>73</v>
      </c>
      <c r="O19">
        <v>48905</v>
      </c>
      <c r="P19">
        <v>60417383</v>
      </c>
      <c r="Q19">
        <v>137030</v>
      </c>
      <c r="S19">
        <f t="shared" si="0"/>
        <v>1.6752560158736499E-2</v>
      </c>
      <c r="T19">
        <f t="shared" si="1"/>
        <v>15.219131097560975</v>
      </c>
    </row>
  </sheetData>
  <sortState xmlns:xlrd2="http://schemas.microsoft.com/office/spreadsheetml/2017/richdata2" ref="A4:Q19">
    <sortCondition ref="G4:G1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4786D-1014-483E-A766-BCF59ED2A772}">
  <dimension ref="A1:Q161"/>
  <sheetViews>
    <sheetView topLeftCell="C125" workbookViewId="0">
      <selection activeCell="Q10" sqref="Q10"/>
    </sheetView>
  </sheetViews>
  <sheetFormatPr defaultRowHeight="14.5" x14ac:dyDescent="0.35"/>
  <cols>
    <col min="2" max="2" width="42.81640625" customWidth="1"/>
  </cols>
  <sheetData>
    <row r="1" spans="1:17" ht="43.5" x14ac:dyDescent="0.35">
      <c r="A1" t="s">
        <v>168</v>
      </c>
      <c r="B1" s="2" t="s">
        <v>169</v>
      </c>
    </row>
    <row r="2" spans="1:17" x14ac:dyDescent="0.35">
      <c r="A2">
        <v>1232.6199567399899</v>
      </c>
      <c r="B2">
        <v>26289.708533050602</v>
      </c>
      <c r="C2">
        <v>0.5</v>
      </c>
      <c r="D2">
        <v>99999</v>
      </c>
      <c r="E2">
        <v>1</v>
      </c>
      <c r="F2">
        <v>52570850</v>
      </c>
      <c r="G2">
        <v>1000</v>
      </c>
      <c r="H2">
        <v>52571850</v>
      </c>
      <c r="I2">
        <v>58150</v>
      </c>
      <c r="J2">
        <v>30480500</v>
      </c>
      <c r="K2">
        <v>128964</v>
      </c>
      <c r="L2">
        <v>14260950</v>
      </c>
      <c r="M2">
        <v>181</v>
      </c>
      <c r="N2">
        <v>158400</v>
      </c>
      <c r="O2">
        <v>54653</v>
      </c>
      <c r="P2">
        <v>50404559</v>
      </c>
      <c r="Q2">
        <v>113753</v>
      </c>
    </row>
    <row r="3" spans="1:17" x14ac:dyDescent="0.35">
      <c r="A3">
        <v>1232.6199567399899</v>
      </c>
      <c r="B3">
        <v>26289.708533050602</v>
      </c>
      <c r="C3">
        <v>0.5</v>
      </c>
      <c r="D3">
        <v>99996</v>
      </c>
      <c r="E3">
        <v>4</v>
      </c>
      <c r="F3">
        <v>52568350</v>
      </c>
      <c r="G3">
        <v>3500</v>
      </c>
      <c r="H3">
        <v>52571850</v>
      </c>
      <c r="I3">
        <v>59858</v>
      </c>
      <c r="J3">
        <v>31354400</v>
      </c>
      <c r="K3">
        <v>140029</v>
      </c>
      <c r="L3">
        <v>14322100</v>
      </c>
      <c r="M3">
        <v>358</v>
      </c>
      <c r="N3">
        <v>307050</v>
      </c>
      <c r="O3">
        <v>52073</v>
      </c>
      <c r="P3">
        <v>52912091</v>
      </c>
      <c r="Q3">
        <v>119162</v>
      </c>
    </row>
    <row r="4" spans="1:17" x14ac:dyDescent="0.35">
      <c r="A4">
        <v>1232.6199567399899</v>
      </c>
      <c r="B4">
        <v>26289.388190924299</v>
      </c>
      <c r="C4">
        <v>0.5</v>
      </c>
      <c r="D4">
        <v>99998</v>
      </c>
      <c r="E4">
        <v>2</v>
      </c>
      <c r="F4">
        <v>52570550</v>
      </c>
      <c r="G4">
        <v>1900</v>
      </c>
      <c r="H4">
        <v>52572450</v>
      </c>
      <c r="I4">
        <v>61334</v>
      </c>
      <c r="J4">
        <v>32043150</v>
      </c>
      <c r="K4">
        <v>150833</v>
      </c>
      <c r="L4">
        <v>14364400</v>
      </c>
      <c r="M4">
        <v>690</v>
      </c>
      <c r="N4">
        <v>591050</v>
      </c>
      <c r="O4">
        <v>49631</v>
      </c>
      <c r="P4">
        <v>55455504</v>
      </c>
      <c r="Q4">
        <v>124664</v>
      </c>
    </row>
    <row r="5" spans="1:17" x14ac:dyDescent="0.35">
      <c r="A5">
        <v>1232.6199567399899</v>
      </c>
      <c r="B5">
        <v>26290.792666323501</v>
      </c>
      <c r="C5">
        <v>0.5</v>
      </c>
      <c r="D5">
        <v>99992</v>
      </c>
      <c r="E5">
        <v>8</v>
      </c>
      <c r="F5">
        <v>52566750</v>
      </c>
      <c r="G5">
        <v>7000</v>
      </c>
      <c r="H5">
        <v>52573750</v>
      </c>
      <c r="I5">
        <v>62811</v>
      </c>
      <c r="J5">
        <v>32717300</v>
      </c>
      <c r="K5">
        <v>164171</v>
      </c>
      <c r="L5">
        <v>14411400</v>
      </c>
      <c r="M5">
        <v>1110</v>
      </c>
      <c r="N5">
        <v>947750</v>
      </c>
      <c r="O5">
        <v>47365</v>
      </c>
      <c r="P5">
        <v>57910487</v>
      </c>
      <c r="Q5">
        <v>130210</v>
      </c>
    </row>
    <row r="6" spans="1:17" x14ac:dyDescent="0.35">
      <c r="A6">
        <v>1232.6199567399899</v>
      </c>
      <c r="B6">
        <v>26289.930966267701</v>
      </c>
      <c r="C6">
        <v>0.5</v>
      </c>
      <c r="D6">
        <v>99993</v>
      </c>
      <c r="E6">
        <v>7</v>
      </c>
      <c r="F6">
        <v>52565850</v>
      </c>
      <c r="G6">
        <v>6450</v>
      </c>
      <c r="H6">
        <v>52572300</v>
      </c>
      <c r="I6">
        <v>64198</v>
      </c>
      <c r="J6">
        <v>33179200</v>
      </c>
      <c r="K6">
        <v>175056</v>
      </c>
      <c r="L6">
        <v>14507250</v>
      </c>
      <c r="M6">
        <v>1610</v>
      </c>
      <c r="N6" s="1">
        <v>1364300</v>
      </c>
      <c r="O6">
        <v>45508</v>
      </c>
      <c r="P6">
        <v>59736503</v>
      </c>
      <c r="Q6">
        <v>134342</v>
      </c>
    </row>
    <row r="7" spans="1:17" x14ac:dyDescent="0.35">
      <c r="A7">
        <v>1232.6199567399899</v>
      </c>
      <c r="B7">
        <v>26288.358047899201</v>
      </c>
      <c r="C7">
        <v>0.5</v>
      </c>
      <c r="D7">
        <v>99971</v>
      </c>
      <c r="E7">
        <v>29</v>
      </c>
      <c r="F7">
        <v>52546100</v>
      </c>
      <c r="G7">
        <v>25350</v>
      </c>
      <c r="H7">
        <v>52571450</v>
      </c>
      <c r="I7">
        <v>64791</v>
      </c>
      <c r="J7">
        <v>33418500</v>
      </c>
      <c r="K7">
        <v>184068</v>
      </c>
      <c r="L7">
        <v>14581550</v>
      </c>
      <c r="M7">
        <v>2115</v>
      </c>
      <c r="N7" s="1">
        <v>1789100</v>
      </c>
      <c r="O7">
        <v>44716</v>
      </c>
      <c r="P7">
        <v>60997905</v>
      </c>
      <c r="Q7">
        <v>137247</v>
      </c>
    </row>
    <row r="8" spans="1:17" x14ac:dyDescent="0.35">
      <c r="A8">
        <v>1232.6199567399899</v>
      </c>
      <c r="B8">
        <v>26288.717655341199</v>
      </c>
      <c r="C8">
        <v>0.5</v>
      </c>
      <c r="D8">
        <v>99934</v>
      </c>
      <c r="E8">
        <v>66</v>
      </c>
      <c r="F8">
        <v>52513950</v>
      </c>
      <c r="G8">
        <v>57250</v>
      </c>
      <c r="H8">
        <v>52571200</v>
      </c>
      <c r="I8">
        <v>65978</v>
      </c>
      <c r="J8">
        <v>33737950</v>
      </c>
      <c r="K8">
        <v>198511</v>
      </c>
      <c r="L8">
        <v>14706250</v>
      </c>
      <c r="M8">
        <v>3035</v>
      </c>
      <c r="N8" s="1">
        <v>2532650</v>
      </c>
      <c r="O8">
        <v>43071</v>
      </c>
      <c r="P8">
        <v>62834989</v>
      </c>
      <c r="Q8">
        <v>141377</v>
      </c>
    </row>
    <row r="9" spans="1:17" x14ac:dyDescent="0.35">
      <c r="A9">
        <v>1232.6199567399899</v>
      </c>
      <c r="B9">
        <v>26292.640291618802</v>
      </c>
      <c r="C9">
        <v>0.5</v>
      </c>
      <c r="D9">
        <v>99901</v>
      </c>
      <c r="E9">
        <v>99</v>
      </c>
      <c r="F9">
        <v>52485250</v>
      </c>
      <c r="G9">
        <v>85000</v>
      </c>
      <c r="H9">
        <v>52570250</v>
      </c>
      <c r="I9">
        <v>66662</v>
      </c>
      <c r="J9">
        <v>33792250</v>
      </c>
      <c r="K9">
        <v>208960</v>
      </c>
      <c r="L9">
        <v>14741900</v>
      </c>
      <c r="M9">
        <v>3996</v>
      </c>
      <c r="N9" s="1">
        <v>3336000</v>
      </c>
      <c r="O9">
        <v>42303</v>
      </c>
      <c r="P9">
        <v>63991850</v>
      </c>
      <c r="Q9">
        <v>144237</v>
      </c>
    </row>
    <row r="10" spans="1:17" x14ac:dyDescent="0.35">
      <c r="A10">
        <v>1232.4234407631</v>
      </c>
      <c r="B10">
        <v>26287.242346352799</v>
      </c>
      <c r="C10">
        <v>0.5</v>
      </c>
      <c r="D10">
        <v>99778</v>
      </c>
      <c r="E10">
        <v>222</v>
      </c>
      <c r="F10">
        <v>52373550</v>
      </c>
      <c r="G10">
        <v>190500</v>
      </c>
      <c r="H10">
        <v>52564050</v>
      </c>
      <c r="I10">
        <v>67180</v>
      </c>
      <c r="J10">
        <v>33841850</v>
      </c>
      <c r="K10">
        <v>219825</v>
      </c>
      <c r="L10">
        <v>14819950</v>
      </c>
      <c r="M10">
        <v>4928</v>
      </c>
      <c r="N10" s="1">
        <v>4073600</v>
      </c>
      <c r="O10">
        <v>41750</v>
      </c>
      <c r="P10">
        <v>64829725</v>
      </c>
      <c r="Q10">
        <v>146121</v>
      </c>
    </row>
    <row r="11" spans="1:17" x14ac:dyDescent="0.35">
      <c r="A11">
        <v>1232.42209719026</v>
      </c>
      <c r="B11">
        <v>26296.2058465226</v>
      </c>
      <c r="C11">
        <v>0.5</v>
      </c>
      <c r="D11">
        <v>99618</v>
      </c>
      <c r="E11">
        <v>382</v>
      </c>
      <c r="F11">
        <v>52246850</v>
      </c>
      <c r="G11">
        <v>323600</v>
      </c>
      <c r="H11">
        <v>52570450</v>
      </c>
      <c r="I11">
        <v>68105</v>
      </c>
      <c r="J11">
        <v>33975800</v>
      </c>
      <c r="K11">
        <v>232766</v>
      </c>
      <c r="L11">
        <v>14933250</v>
      </c>
      <c r="M11">
        <v>5966</v>
      </c>
      <c r="N11" s="1">
        <v>4898400</v>
      </c>
      <c r="O11">
        <v>40655</v>
      </c>
      <c r="P11">
        <v>66034696</v>
      </c>
      <c r="Q11">
        <v>148797</v>
      </c>
    </row>
    <row r="12" spans="1:17" x14ac:dyDescent="0.35">
      <c r="A12">
        <v>1234.5745661707799</v>
      </c>
      <c r="B12">
        <v>26306.651377451901</v>
      </c>
      <c r="C12">
        <v>0.5</v>
      </c>
      <c r="D12">
        <v>99435</v>
      </c>
      <c r="E12">
        <v>565</v>
      </c>
      <c r="F12">
        <v>52085300</v>
      </c>
      <c r="G12">
        <v>473450</v>
      </c>
      <c r="H12">
        <v>52558750</v>
      </c>
      <c r="I12">
        <v>68548</v>
      </c>
      <c r="J12">
        <v>33892000</v>
      </c>
      <c r="K12">
        <v>242402</v>
      </c>
      <c r="L12">
        <v>15133300</v>
      </c>
      <c r="M12">
        <v>7119</v>
      </c>
      <c r="N12" s="1">
        <v>5801200</v>
      </c>
      <c r="O12">
        <v>39903</v>
      </c>
      <c r="P12">
        <v>66560828</v>
      </c>
      <c r="Q12">
        <v>149985</v>
      </c>
    </row>
    <row r="13" spans="1:17" x14ac:dyDescent="0.35">
      <c r="A13">
        <v>1233.4560812218299</v>
      </c>
      <c r="B13">
        <v>26297.248982971199</v>
      </c>
      <c r="C13">
        <v>0.5</v>
      </c>
      <c r="D13">
        <v>99159</v>
      </c>
      <c r="E13">
        <v>841</v>
      </c>
      <c r="F13">
        <v>51876950</v>
      </c>
      <c r="G13">
        <v>705750</v>
      </c>
      <c r="H13">
        <v>52582700</v>
      </c>
      <c r="I13">
        <v>68829</v>
      </c>
      <c r="J13">
        <v>33728600</v>
      </c>
      <c r="K13">
        <v>243966</v>
      </c>
      <c r="L13">
        <v>15175350</v>
      </c>
      <c r="M13">
        <v>8158</v>
      </c>
      <c r="N13" s="1">
        <v>6627300</v>
      </c>
      <c r="O13">
        <v>39589</v>
      </c>
      <c r="P13">
        <v>67024348</v>
      </c>
      <c r="Q13">
        <v>151192</v>
      </c>
    </row>
    <row r="14" spans="1:17" x14ac:dyDescent="0.35">
      <c r="A14">
        <v>1230.0541173767199</v>
      </c>
      <c r="B14">
        <v>26306.957859222199</v>
      </c>
      <c r="C14">
        <v>0.5</v>
      </c>
      <c r="D14">
        <v>98842</v>
      </c>
      <c r="E14">
        <v>1158</v>
      </c>
      <c r="F14">
        <v>51629500</v>
      </c>
      <c r="G14">
        <v>950050</v>
      </c>
      <c r="H14">
        <v>52579550</v>
      </c>
      <c r="I14">
        <v>69136</v>
      </c>
      <c r="J14">
        <v>33565950</v>
      </c>
      <c r="K14">
        <v>259031</v>
      </c>
      <c r="L14">
        <v>15260500</v>
      </c>
      <c r="M14">
        <v>9045</v>
      </c>
      <c r="N14" s="1">
        <v>7289250</v>
      </c>
      <c r="O14">
        <v>39315</v>
      </c>
      <c r="P14">
        <v>67170078</v>
      </c>
      <c r="Q14">
        <v>151315</v>
      </c>
    </row>
    <row r="15" spans="1:17" x14ac:dyDescent="0.35">
      <c r="A15">
        <v>1234.7417335427699</v>
      </c>
      <c r="B15">
        <v>26269.465935052402</v>
      </c>
      <c r="C15">
        <v>0.5</v>
      </c>
      <c r="D15">
        <v>98397</v>
      </c>
      <c r="E15">
        <v>1603</v>
      </c>
      <c r="F15">
        <v>51223250</v>
      </c>
      <c r="G15">
        <v>1327100</v>
      </c>
      <c r="H15">
        <v>52550350</v>
      </c>
      <c r="I15">
        <v>69534</v>
      </c>
      <c r="J15">
        <v>33379750</v>
      </c>
      <c r="K15">
        <v>258451</v>
      </c>
      <c r="L15">
        <v>15461650</v>
      </c>
      <c r="M15">
        <v>10205</v>
      </c>
      <c r="N15" s="1">
        <v>8173450</v>
      </c>
      <c r="O15">
        <v>38707</v>
      </c>
      <c r="P15">
        <v>67231235</v>
      </c>
      <c r="Q15">
        <v>151628</v>
      </c>
    </row>
    <row r="16" spans="1:17" x14ac:dyDescent="0.35">
      <c r="A16">
        <v>1234.30501703446</v>
      </c>
      <c r="B16">
        <v>26308.201482185101</v>
      </c>
      <c r="C16">
        <v>0.5</v>
      </c>
      <c r="D16">
        <v>97891</v>
      </c>
      <c r="E16">
        <v>2109</v>
      </c>
      <c r="F16">
        <v>50834500</v>
      </c>
      <c r="G16">
        <v>1727800</v>
      </c>
      <c r="H16">
        <v>52562300</v>
      </c>
      <c r="I16">
        <v>69494</v>
      </c>
      <c r="J16">
        <v>33041300</v>
      </c>
      <c r="K16">
        <v>264282</v>
      </c>
      <c r="L16">
        <v>15592800</v>
      </c>
      <c r="M16">
        <v>10995</v>
      </c>
      <c r="N16" s="1">
        <v>8765750</v>
      </c>
      <c r="O16">
        <v>38296</v>
      </c>
      <c r="P16">
        <v>67112299</v>
      </c>
      <c r="Q16">
        <v>151290</v>
      </c>
    </row>
    <row r="17" spans="1:17" x14ac:dyDescent="0.35">
      <c r="A17">
        <v>1231.48541267376</v>
      </c>
      <c r="B17">
        <v>26294.648195373298</v>
      </c>
      <c r="C17">
        <v>0.5</v>
      </c>
      <c r="D17">
        <v>97583</v>
      </c>
      <c r="E17">
        <v>2417</v>
      </c>
      <c r="F17">
        <v>50552600</v>
      </c>
      <c r="G17">
        <v>1991450</v>
      </c>
      <c r="H17">
        <v>52544050</v>
      </c>
      <c r="I17">
        <v>69583</v>
      </c>
      <c r="J17">
        <v>32841550</v>
      </c>
      <c r="K17">
        <v>268994</v>
      </c>
      <c r="L17">
        <v>15617700</v>
      </c>
      <c r="M17">
        <v>11769</v>
      </c>
      <c r="N17" s="1">
        <v>9343250</v>
      </c>
      <c r="O17">
        <v>38239</v>
      </c>
      <c r="P17">
        <v>67139250</v>
      </c>
      <c r="Q17">
        <v>151293</v>
      </c>
    </row>
    <row r="18" spans="1:17" x14ac:dyDescent="0.35">
      <c r="A18">
        <v>1232.6199567399899</v>
      </c>
      <c r="B18">
        <v>26289.708533050602</v>
      </c>
      <c r="C18">
        <v>0.55000000000000004</v>
      </c>
      <c r="D18">
        <v>100000</v>
      </c>
      <c r="E18">
        <v>0</v>
      </c>
      <c r="F18">
        <v>52571850</v>
      </c>
      <c r="G18">
        <v>0</v>
      </c>
      <c r="H18">
        <v>52571850</v>
      </c>
      <c r="I18">
        <v>54124</v>
      </c>
      <c r="J18">
        <v>28411550</v>
      </c>
      <c r="K18">
        <v>91478</v>
      </c>
      <c r="L18">
        <v>14875800</v>
      </c>
      <c r="M18">
        <v>39</v>
      </c>
      <c r="N18">
        <v>34550</v>
      </c>
      <c r="O18">
        <v>61000</v>
      </c>
      <c r="P18">
        <v>45649478</v>
      </c>
      <c r="Q18">
        <v>103891</v>
      </c>
    </row>
    <row r="19" spans="1:17" x14ac:dyDescent="0.35">
      <c r="A19">
        <v>1232.6199567399899</v>
      </c>
      <c r="B19">
        <v>26289.708533050602</v>
      </c>
      <c r="C19">
        <v>0.55000000000000004</v>
      </c>
      <c r="D19">
        <v>100000</v>
      </c>
      <c r="E19">
        <v>0</v>
      </c>
      <c r="F19">
        <v>52571850</v>
      </c>
      <c r="G19">
        <v>0</v>
      </c>
      <c r="H19">
        <v>52571850</v>
      </c>
      <c r="I19">
        <v>56218</v>
      </c>
      <c r="J19">
        <v>29516950</v>
      </c>
      <c r="K19">
        <v>103018</v>
      </c>
      <c r="L19">
        <v>14939100</v>
      </c>
      <c r="M19">
        <v>77</v>
      </c>
      <c r="N19">
        <v>67400</v>
      </c>
      <c r="O19">
        <v>57742</v>
      </c>
      <c r="P19">
        <v>48070235</v>
      </c>
      <c r="Q19">
        <v>109073</v>
      </c>
    </row>
    <row r="20" spans="1:17" x14ac:dyDescent="0.35">
      <c r="A20">
        <v>1232.6199567399899</v>
      </c>
      <c r="B20">
        <v>26289.708533050602</v>
      </c>
      <c r="C20">
        <v>0.55000000000000004</v>
      </c>
      <c r="D20">
        <v>100000</v>
      </c>
      <c r="E20">
        <v>0</v>
      </c>
      <c r="F20">
        <v>52571850</v>
      </c>
      <c r="G20">
        <v>0</v>
      </c>
      <c r="H20">
        <v>52571850</v>
      </c>
      <c r="I20">
        <v>57885</v>
      </c>
      <c r="J20">
        <v>30404900</v>
      </c>
      <c r="K20">
        <v>113933</v>
      </c>
      <c r="L20">
        <v>14976200</v>
      </c>
      <c r="M20">
        <v>176</v>
      </c>
      <c r="N20">
        <v>152500</v>
      </c>
      <c r="O20">
        <v>55060</v>
      </c>
      <c r="P20">
        <v>50451016</v>
      </c>
      <c r="Q20">
        <v>114206</v>
      </c>
    </row>
    <row r="21" spans="1:17" x14ac:dyDescent="0.35">
      <c r="A21">
        <v>1232.6199567399899</v>
      </c>
      <c r="B21">
        <v>26289.719454943999</v>
      </c>
      <c r="C21">
        <v>0.55000000000000004</v>
      </c>
      <c r="D21">
        <v>99998</v>
      </c>
      <c r="E21">
        <v>2</v>
      </c>
      <c r="F21">
        <v>52570350</v>
      </c>
      <c r="G21">
        <v>1600</v>
      </c>
      <c r="H21">
        <v>52571950</v>
      </c>
      <c r="I21">
        <v>59248</v>
      </c>
      <c r="J21">
        <v>31054500</v>
      </c>
      <c r="K21">
        <v>124721</v>
      </c>
      <c r="L21">
        <v>15030450</v>
      </c>
      <c r="M21">
        <v>308</v>
      </c>
      <c r="N21">
        <v>269050</v>
      </c>
      <c r="O21">
        <v>52900</v>
      </c>
      <c r="P21">
        <v>52801157</v>
      </c>
      <c r="Q21">
        <v>119391</v>
      </c>
    </row>
    <row r="22" spans="1:17" x14ac:dyDescent="0.35">
      <c r="A22">
        <v>1232.6199567399899</v>
      </c>
      <c r="B22">
        <v>26289.021743272198</v>
      </c>
      <c r="C22">
        <v>0.55000000000000004</v>
      </c>
      <c r="D22">
        <v>99996</v>
      </c>
      <c r="E22">
        <v>4</v>
      </c>
      <c r="F22">
        <v>52568450</v>
      </c>
      <c r="G22">
        <v>2850</v>
      </c>
      <c r="H22">
        <v>52571300</v>
      </c>
      <c r="I22">
        <v>60927</v>
      </c>
      <c r="J22">
        <v>31830650</v>
      </c>
      <c r="K22">
        <v>135534</v>
      </c>
      <c r="L22">
        <v>15076350</v>
      </c>
      <c r="M22">
        <v>568</v>
      </c>
      <c r="N22">
        <v>497250</v>
      </c>
      <c r="O22">
        <v>50208</v>
      </c>
      <c r="P22">
        <v>55229637</v>
      </c>
      <c r="Q22">
        <v>124703</v>
      </c>
    </row>
    <row r="23" spans="1:17" x14ac:dyDescent="0.35">
      <c r="A23">
        <v>1232.6199567399899</v>
      </c>
      <c r="B23">
        <v>26290.440665001301</v>
      </c>
      <c r="C23">
        <v>0.55000000000000004</v>
      </c>
      <c r="D23">
        <v>99988</v>
      </c>
      <c r="E23">
        <v>12</v>
      </c>
      <c r="F23">
        <v>52560500</v>
      </c>
      <c r="G23">
        <v>10400</v>
      </c>
      <c r="H23">
        <v>52570900</v>
      </c>
      <c r="I23">
        <v>62112</v>
      </c>
      <c r="J23">
        <v>32343100</v>
      </c>
      <c r="K23">
        <v>146273</v>
      </c>
      <c r="L23">
        <v>15137700</v>
      </c>
      <c r="M23">
        <v>918</v>
      </c>
      <c r="N23">
        <v>776950</v>
      </c>
      <c r="O23">
        <v>48423</v>
      </c>
      <c r="P23">
        <v>57152631</v>
      </c>
      <c r="Q23">
        <v>129082</v>
      </c>
    </row>
    <row r="24" spans="1:17" x14ac:dyDescent="0.35">
      <c r="A24">
        <v>1232.6199567399899</v>
      </c>
      <c r="B24">
        <v>26288.6284507694</v>
      </c>
      <c r="C24">
        <v>0.55000000000000004</v>
      </c>
      <c r="D24">
        <v>99977</v>
      </c>
      <c r="E24">
        <v>23</v>
      </c>
      <c r="F24">
        <v>52551700</v>
      </c>
      <c r="G24">
        <v>19700</v>
      </c>
      <c r="H24">
        <v>52571400</v>
      </c>
      <c r="I24">
        <v>63199</v>
      </c>
      <c r="J24">
        <v>32842950</v>
      </c>
      <c r="K24">
        <v>155587</v>
      </c>
      <c r="L24">
        <v>15200750</v>
      </c>
      <c r="M24">
        <v>1339</v>
      </c>
      <c r="N24" s="1">
        <v>1141750</v>
      </c>
      <c r="O24">
        <v>47092</v>
      </c>
      <c r="P24">
        <v>58892547</v>
      </c>
      <c r="Q24">
        <v>133044</v>
      </c>
    </row>
    <row r="25" spans="1:17" x14ac:dyDescent="0.35">
      <c r="A25">
        <v>1232.6199567399899</v>
      </c>
      <c r="B25">
        <v>26287.072505273001</v>
      </c>
      <c r="C25">
        <v>0.55000000000000004</v>
      </c>
      <c r="D25">
        <v>99935</v>
      </c>
      <c r="E25">
        <v>65</v>
      </c>
      <c r="F25">
        <v>52511400</v>
      </c>
      <c r="G25">
        <v>54200</v>
      </c>
      <c r="H25">
        <v>52565600</v>
      </c>
      <c r="I25">
        <v>63849</v>
      </c>
      <c r="J25">
        <v>32911600</v>
      </c>
      <c r="K25">
        <v>173845</v>
      </c>
      <c r="L25">
        <v>15282650</v>
      </c>
      <c r="M25">
        <v>1942</v>
      </c>
      <c r="N25" s="1">
        <v>1644050</v>
      </c>
      <c r="O25">
        <v>45826</v>
      </c>
      <c r="P25">
        <v>60288993</v>
      </c>
      <c r="Q25">
        <v>136226</v>
      </c>
    </row>
    <row r="26" spans="1:17" x14ac:dyDescent="0.35">
      <c r="A26">
        <v>1232.34569702</v>
      </c>
      <c r="B26">
        <v>26290.990771212601</v>
      </c>
      <c r="C26">
        <v>0.55000000000000004</v>
      </c>
      <c r="D26">
        <v>99919</v>
      </c>
      <c r="E26">
        <v>81</v>
      </c>
      <c r="F26">
        <v>52503600</v>
      </c>
      <c r="G26">
        <v>70500</v>
      </c>
      <c r="H26">
        <v>52574100</v>
      </c>
      <c r="I26">
        <v>65096</v>
      </c>
      <c r="J26">
        <v>33481300</v>
      </c>
      <c r="K26">
        <v>182966</v>
      </c>
      <c r="L26">
        <v>15396700</v>
      </c>
      <c r="M26">
        <v>2494</v>
      </c>
      <c r="N26" s="1">
        <v>2105500</v>
      </c>
      <c r="O26">
        <v>44348</v>
      </c>
      <c r="P26">
        <v>62244233</v>
      </c>
      <c r="Q26">
        <v>140695</v>
      </c>
    </row>
    <row r="27" spans="1:17" x14ac:dyDescent="0.35">
      <c r="A27">
        <v>1232.6199567399899</v>
      </c>
      <c r="B27">
        <v>26294.3547549904</v>
      </c>
      <c r="C27">
        <v>0.55000000000000004</v>
      </c>
      <c r="D27">
        <v>99831</v>
      </c>
      <c r="E27">
        <v>169</v>
      </c>
      <c r="F27">
        <v>52419500</v>
      </c>
      <c r="G27">
        <v>145000</v>
      </c>
      <c r="H27">
        <v>52564500</v>
      </c>
      <c r="I27">
        <v>65675</v>
      </c>
      <c r="J27">
        <v>33488150</v>
      </c>
      <c r="K27">
        <v>197684</v>
      </c>
      <c r="L27">
        <v>15397700</v>
      </c>
      <c r="M27">
        <v>3440</v>
      </c>
      <c r="N27" s="1">
        <v>2880900</v>
      </c>
      <c r="O27">
        <v>43549</v>
      </c>
      <c r="P27">
        <v>63111774</v>
      </c>
      <c r="Q27">
        <v>142632</v>
      </c>
    </row>
    <row r="28" spans="1:17" x14ac:dyDescent="0.35">
      <c r="A28">
        <v>1230.5284542787199</v>
      </c>
      <c r="B28">
        <v>26289.9667154403</v>
      </c>
      <c r="C28">
        <v>0.55000000000000004</v>
      </c>
      <c r="D28">
        <v>99716</v>
      </c>
      <c r="E28">
        <v>284</v>
      </c>
      <c r="F28">
        <v>52340100</v>
      </c>
      <c r="G28">
        <v>238800</v>
      </c>
      <c r="H28">
        <v>52578900</v>
      </c>
      <c r="I28">
        <v>66306</v>
      </c>
      <c r="J28">
        <v>33572900</v>
      </c>
      <c r="K28">
        <v>208056</v>
      </c>
      <c r="L28">
        <v>15531450</v>
      </c>
      <c r="M28">
        <v>4237</v>
      </c>
      <c r="N28" s="1">
        <v>3514200</v>
      </c>
      <c r="O28">
        <v>42767</v>
      </c>
      <c r="P28">
        <v>63970109</v>
      </c>
      <c r="Q28">
        <v>144698</v>
      </c>
    </row>
    <row r="29" spans="1:17" x14ac:dyDescent="0.35">
      <c r="A29">
        <v>1233.64321260611</v>
      </c>
      <c r="B29">
        <v>26291.997128454499</v>
      </c>
      <c r="C29">
        <v>0.55000000000000004</v>
      </c>
      <c r="D29">
        <v>99547</v>
      </c>
      <c r="E29">
        <v>453</v>
      </c>
      <c r="F29">
        <v>52189150</v>
      </c>
      <c r="G29">
        <v>382000</v>
      </c>
      <c r="H29">
        <v>52571150</v>
      </c>
      <c r="I29">
        <v>67255</v>
      </c>
      <c r="J29">
        <v>33676100</v>
      </c>
      <c r="K29">
        <v>219546</v>
      </c>
      <c r="L29">
        <v>15667850</v>
      </c>
      <c r="M29">
        <v>5125</v>
      </c>
      <c r="N29" s="1">
        <v>4246600</v>
      </c>
      <c r="O29">
        <v>41544</v>
      </c>
      <c r="P29">
        <v>65494351</v>
      </c>
      <c r="Q29">
        <v>148055</v>
      </c>
    </row>
    <row r="30" spans="1:17" x14ac:dyDescent="0.35">
      <c r="A30">
        <v>1232.74628367932</v>
      </c>
      <c r="B30">
        <v>26277.0574078315</v>
      </c>
      <c r="C30">
        <v>0.55000000000000004</v>
      </c>
      <c r="D30">
        <v>99311</v>
      </c>
      <c r="E30">
        <v>689</v>
      </c>
      <c r="F30">
        <v>51972700</v>
      </c>
      <c r="G30">
        <v>575750</v>
      </c>
      <c r="H30">
        <v>52548450</v>
      </c>
      <c r="I30">
        <v>67843</v>
      </c>
      <c r="J30">
        <v>33651950</v>
      </c>
      <c r="K30">
        <v>226208</v>
      </c>
      <c r="L30">
        <v>15758100</v>
      </c>
      <c r="M30">
        <v>6118</v>
      </c>
      <c r="N30" s="1">
        <v>5031950</v>
      </c>
      <c r="O30">
        <v>40705</v>
      </c>
      <c r="P30">
        <v>66163581</v>
      </c>
      <c r="Q30">
        <v>149712</v>
      </c>
    </row>
    <row r="31" spans="1:17" x14ac:dyDescent="0.35">
      <c r="A31">
        <v>1232.2156770612701</v>
      </c>
      <c r="B31">
        <v>26292.040079533701</v>
      </c>
      <c r="C31">
        <v>0.55000000000000004</v>
      </c>
      <c r="D31">
        <v>98921</v>
      </c>
      <c r="E31">
        <v>1079</v>
      </c>
      <c r="F31">
        <v>51703050</v>
      </c>
      <c r="G31">
        <v>890800</v>
      </c>
      <c r="H31">
        <v>52593850</v>
      </c>
      <c r="I31">
        <v>68227</v>
      </c>
      <c r="J31">
        <v>33639050</v>
      </c>
      <c r="K31">
        <v>232449</v>
      </c>
      <c r="L31">
        <v>15826750</v>
      </c>
      <c r="M31">
        <v>7026</v>
      </c>
      <c r="N31" s="1">
        <v>5718600</v>
      </c>
      <c r="O31">
        <v>39819</v>
      </c>
      <c r="P31">
        <v>66450243</v>
      </c>
      <c r="Q31">
        <v>150293</v>
      </c>
    </row>
    <row r="32" spans="1:17" x14ac:dyDescent="0.35">
      <c r="A32">
        <v>1230.2347917465199</v>
      </c>
      <c r="B32">
        <v>26306.864189367101</v>
      </c>
      <c r="C32">
        <v>0.55000000000000004</v>
      </c>
      <c r="D32">
        <v>98676</v>
      </c>
      <c r="E32">
        <v>1324</v>
      </c>
      <c r="F32">
        <v>51472750</v>
      </c>
      <c r="G32">
        <v>1094100</v>
      </c>
      <c r="H32">
        <v>52566850</v>
      </c>
      <c r="I32">
        <v>68287</v>
      </c>
      <c r="J32">
        <v>33330700</v>
      </c>
      <c r="K32">
        <v>234511</v>
      </c>
      <c r="L32">
        <v>15976950</v>
      </c>
      <c r="M32">
        <v>7976</v>
      </c>
      <c r="N32" s="1">
        <v>6462250</v>
      </c>
      <c r="O32">
        <v>39831</v>
      </c>
      <c r="P32">
        <v>66560854</v>
      </c>
      <c r="Q32">
        <v>150495</v>
      </c>
    </row>
    <row r="33" spans="1:17" x14ac:dyDescent="0.35">
      <c r="A33">
        <v>1228.7576271896501</v>
      </c>
      <c r="B33">
        <v>26282.116404275901</v>
      </c>
      <c r="C33">
        <v>0.55000000000000004</v>
      </c>
      <c r="D33">
        <v>98116</v>
      </c>
      <c r="E33">
        <v>1884</v>
      </c>
      <c r="F33">
        <v>51019200</v>
      </c>
      <c r="G33">
        <v>1549650</v>
      </c>
      <c r="H33">
        <v>52568850</v>
      </c>
      <c r="I33">
        <v>68325</v>
      </c>
      <c r="J33">
        <v>32968250</v>
      </c>
      <c r="K33">
        <v>250478</v>
      </c>
      <c r="L33">
        <v>16065750</v>
      </c>
      <c r="M33">
        <v>8942</v>
      </c>
      <c r="N33" s="1">
        <v>7195350</v>
      </c>
      <c r="O33">
        <v>39439</v>
      </c>
      <c r="P33">
        <v>66598268</v>
      </c>
      <c r="Q33">
        <v>150666</v>
      </c>
    </row>
    <row r="34" spans="1:17" x14ac:dyDescent="0.35">
      <c r="A34">
        <v>1232.6199567399899</v>
      </c>
      <c r="B34">
        <v>26289.708533050602</v>
      </c>
      <c r="C34">
        <v>0.6</v>
      </c>
      <c r="D34">
        <v>100000</v>
      </c>
      <c r="E34">
        <v>0</v>
      </c>
      <c r="F34">
        <v>52571850</v>
      </c>
      <c r="G34">
        <v>0</v>
      </c>
      <c r="H34">
        <v>52571850</v>
      </c>
      <c r="I34">
        <v>50904</v>
      </c>
      <c r="J34">
        <v>26741650</v>
      </c>
      <c r="K34">
        <v>60444</v>
      </c>
      <c r="L34">
        <v>15432650</v>
      </c>
      <c r="M34">
        <v>13</v>
      </c>
      <c r="N34">
        <v>11700</v>
      </c>
      <c r="O34">
        <v>66070</v>
      </c>
      <c r="P34">
        <v>42043901</v>
      </c>
      <c r="Q34">
        <v>96478</v>
      </c>
    </row>
    <row r="35" spans="1:17" x14ac:dyDescent="0.35">
      <c r="A35">
        <v>1232.6199567399899</v>
      </c>
      <c r="B35">
        <v>26289.708533050602</v>
      </c>
      <c r="C35">
        <v>0.6</v>
      </c>
      <c r="D35">
        <v>100000</v>
      </c>
      <c r="E35">
        <v>0</v>
      </c>
      <c r="F35">
        <v>52571850</v>
      </c>
      <c r="G35">
        <v>0</v>
      </c>
      <c r="H35">
        <v>52571850</v>
      </c>
      <c r="I35">
        <v>53025</v>
      </c>
      <c r="J35">
        <v>27849300</v>
      </c>
      <c r="K35">
        <v>69869</v>
      </c>
      <c r="L35">
        <v>15466350</v>
      </c>
      <c r="M35">
        <v>19</v>
      </c>
      <c r="N35">
        <v>17300</v>
      </c>
      <c r="O35">
        <v>62673</v>
      </c>
      <c r="P35">
        <v>44386158</v>
      </c>
      <c r="Q35">
        <v>101435</v>
      </c>
    </row>
    <row r="36" spans="1:17" x14ac:dyDescent="0.35">
      <c r="A36">
        <v>1232.6199567399899</v>
      </c>
      <c r="B36">
        <v>26289.708533050602</v>
      </c>
      <c r="C36">
        <v>0.6</v>
      </c>
      <c r="D36">
        <v>100000</v>
      </c>
      <c r="E36">
        <v>0</v>
      </c>
      <c r="F36">
        <v>52571850</v>
      </c>
      <c r="G36">
        <v>0</v>
      </c>
      <c r="H36">
        <v>52571850</v>
      </c>
      <c r="I36">
        <v>54777</v>
      </c>
      <c r="J36">
        <v>28800700</v>
      </c>
      <c r="K36">
        <v>79389</v>
      </c>
      <c r="L36">
        <v>15528000</v>
      </c>
      <c r="M36">
        <v>41</v>
      </c>
      <c r="N36">
        <v>35750</v>
      </c>
      <c r="O36">
        <v>59939</v>
      </c>
      <c r="P36">
        <v>46520471</v>
      </c>
      <c r="Q36">
        <v>105975</v>
      </c>
    </row>
    <row r="37" spans="1:17" x14ac:dyDescent="0.35">
      <c r="A37">
        <v>1232.6199567399899</v>
      </c>
      <c r="B37">
        <v>26289.744201981001</v>
      </c>
      <c r="C37">
        <v>0.6</v>
      </c>
      <c r="D37">
        <v>99999</v>
      </c>
      <c r="E37">
        <v>1</v>
      </c>
      <c r="F37">
        <v>52571100</v>
      </c>
      <c r="G37">
        <v>700</v>
      </c>
      <c r="H37">
        <v>52571800</v>
      </c>
      <c r="I37">
        <v>56323</v>
      </c>
      <c r="J37">
        <v>29579950</v>
      </c>
      <c r="K37">
        <v>89158</v>
      </c>
      <c r="L37">
        <v>15595500</v>
      </c>
      <c r="M37">
        <v>128</v>
      </c>
      <c r="N37">
        <v>110900</v>
      </c>
      <c r="O37">
        <v>57525</v>
      </c>
      <c r="P37">
        <v>48535857</v>
      </c>
      <c r="Q37">
        <v>110190</v>
      </c>
    </row>
    <row r="38" spans="1:17" x14ac:dyDescent="0.35">
      <c r="A38">
        <v>1232.6199567399899</v>
      </c>
      <c r="B38">
        <v>26290.4495167735</v>
      </c>
      <c r="C38">
        <v>0.6</v>
      </c>
      <c r="D38">
        <v>99997</v>
      </c>
      <c r="E38">
        <v>3</v>
      </c>
      <c r="F38">
        <v>52570100</v>
      </c>
      <c r="G38">
        <v>2600</v>
      </c>
      <c r="H38">
        <v>52572700</v>
      </c>
      <c r="I38">
        <v>57959</v>
      </c>
      <c r="J38">
        <v>30407750</v>
      </c>
      <c r="K38">
        <v>98707</v>
      </c>
      <c r="L38">
        <v>15659650</v>
      </c>
      <c r="M38">
        <v>187</v>
      </c>
      <c r="N38">
        <v>165250</v>
      </c>
      <c r="O38">
        <v>54903</v>
      </c>
      <c r="P38">
        <v>50643260</v>
      </c>
      <c r="Q38">
        <v>114889</v>
      </c>
    </row>
    <row r="39" spans="1:17" x14ac:dyDescent="0.35">
      <c r="A39">
        <v>1232.6199567399899</v>
      </c>
      <c r="B39">
        <v>26289.475269479201</v>
      </c>
      <c r="C39">
        <v>0.6</v>
      </c>
      <c r="D39">
        <v>99996</v>
      </c>
      <c r="E39">
        <v>4</v>
      </c>
      <c r="F39">
        <v>52568900</v>
      </c>
      <c r="G39">
        <v>3550</v>
      </c>
      <c r="H39">
        <v>52572450</v>
      </c>
      <c r="I39">
        <v>59298</v>
      </c>
      <c r="J39">
        <v>31050500</v>
      </c>
      <c r="K39">
        <v>108444</v>
      </c>
      <c r="L39">
        <v>15703250</v>
      </c>
      <c r="M39">
        <v>261</v>
      </c>
      <c r="N39">
        <v>225450</v>
      </c>
      <c r="O39">
        <v>52724</v>
      </c>
      <c r="P39">
        <v>52962029</v>
      </c>
      <c r="Q39">
        <v>119780</v>
      </c>
    </row>
    <row r="40" spans="1:17" x14ac:dyDescent="0.35">
      <c r="A40">
        <v>1232.6199567399899</v>
      </c>
      <c r="B40">
        <v>26293.026290470101</v>
      </c>
      <c r="C40">
        <v>0.6</v>
      </c>
      <c r="D40">
        <v>99992</v>
      </c>
      <c r="E40">
        <v>8</v>
      </c>
      <c r="F40">
        <v>52563000</v>
      </c>
      <c r="G40">
        <v>7350</v>
      </c>
      <c r="H40">
        <v>52570350</v>
      </c>
      <c r="I40">
        <v>60600</v>
      </c>
      <c r="J40">
        <v>31699800</v>
      </c>
      <c r="K40">
        <v>121377</v>
      </c>
      <c r="L40">
        <v>15780850</v>
      </c>
      <c r="M40">
        <v>519</v>
      </c>
      <c r="N40">
        <v>455350</v>
      </c>
      <c r="O40">
        <v>50786</v>
      </c>
      <c r="P40">
        <v>54766661</v>
      </c>
      <c r="Q40">
        <v>124022</v>
      </c>
    </row>
    <row r="41" spans="1:17" x14ac:dyDescent="0.35">
      <c r="A41">
        <v>1232.6199567399899</v>
      </c>
      <c r="B41">
        <v>26289.133917839001</v>
      </c>
      <c r="C41">
        <v>0.6</v>
      </c>
      <c r="D41">
        <v>99977</v>
      </c>
      <c r="E41">
        <v>23</v>
      </c>
      <c r="F41">
        <v>52555150</v>
      </c>
      <c r="G41">
        <v>20450</v>
      </c>
      <c r="H41">
        <v>52575600</v>
      </c>
      <c r="I41">
        <v>61727</v>
      </c>
      <c r="J41">
        <v>32154750</v>
      </c>
      <c r="K41">
        <v>136496</v>
      </c>
      <c r="L41">
        <v>15792150</v>
      </c>
      <c r="M41">
        <v>850</v>
      </c>
      <c r="N41">
        <v>732650</v>
      </c>
      <c r="O41">
        <v>49118</v>
      </c>
      <c r="P41">
        <v>56865922</v>
      </c>
      <c r="Q41">
        <v>128633</v>
      </c>
    </row>
    <row r="42" spans="1:17" x14ac:dyDescent="0.35">
      <c r="A42">
        <v>1232.6199567399899</v>
      </c>
      <c r="B42">
        <v>26288.638970342599</v>
      </c>
      <c r="C42">
        <v>0.6</v>
      </c>
      <c r="D42">
        <v>99947</v>
      </c>
      <c r="E42">
        <v>53</v>
      </c>
      <c r="F42">
        <v>52529600</v>
      </c>
      <c r="G42">
        <v>45100</v>
      </c>
      <c r="H42">
        <v>52574700</v>
      </c>
      <c r="I42">
        <v>62934</v>
      </c>
      <c r="J42">
        <v>32684500</v>
      </c>
      <c r="K42">
        <v>144749</v>
      </c>
      <c r="L42">
        <v>15858000</v>
      </c>
      <c r="M42">
        <v>1181</v>
      </c>
      <c r="N42" s="1">
        <v>1007500</v>
      </c>
      <c r="O42">
        <v>47426</v>
      </c>
      <c r="P42">
        <v>58486210</v>
      </c>
      <c r="Q42">
        <v>132477</v>
      </c>
    </row>
    <row r="43" spans="1:17" x14ac:dyDescent="0.35">
      <c r="A43">
        <v>1232.37682814554</v>
      </c>
      <c r="B43">
        <v>26292.3010668565</v>
      </c>
      <c r="C43">
        <v>0.6</v>
      </c>
      <c r="D43">
        <v>99905</v>
      </c>
      <c r="E43">
        <v>95</v>
      </c>
      <c r="F43">
        <v>52491900</v>
      </c>
      <c r="G43">
        <v>81550</v>
      </c>
      <c r="H43">
        <v>52573450</v>
      </c>
      <c r="I43">
        <v>63639</v>
      </c>
      <c r="J43">
        <v>32936050</v>
      </c>
      <c r="K43">
        <v>167171</v>
      </c>
      <c r="L43">
        <v>15958500</v>
      </c>
      <c r="M43">
        <v>1694</v>
      </c>
      <c r="N43" s="1">
        <v>1438800</v>
      </c>
      <c r="O43">
        <v>46305</v>
      </c>
      <c r="P43">
        <v>60082916</v>
      </c>
      <c r="Q43">
        <v>135988</v>
      </c>
    </row>
    <row r="44" spans="1:17" x14ac:dyDescent="0.35">
      <c r="A44">
        <v>1232.6199567399899</v>
      </c>
      <c r="B44">
        <v>26286.252857477099</v>
      </c>
      <c r="C44">
        <v>0.6</v>
      </c>
      <c r="D44">
        <v>99840</v>
      </c>
      <c r="E44">
        <v>160</v>
      </c>
      <c r="F44">
        <v>52440850</v>
      </c>
      <c r="G44">
        <v>137350</v>
      </c>
      <c r="H44">
        <v>52578200</v>
      </c>
      <c r="I44">
        <v>64642</v>
      </c>
      <c r="J44">
        <v>33288050</v>
      </c>
      <c r="K44">
        <v>173846</v>
      </c>
      <c r="L44">
        <v>16015150</v>
      </c>
      <c r="M44">
        <v>2243</v>
      </c>
      <c r="N44" s="1">
        <v>1903600</v>
      </c>
      <c r="O44">
        <v>44820</v>
      </c>
      <c r="P44">
        <v>61490238</v>
      </c>
      <c r="Q44">
        <v>139302</v>
      </c>
    </row>
    <row r="45" spans="1:17" x14ac:dyDescent="0.35">
      <c r="A45">
        <v>1232.80119633608</v>
      </c>
      <c r="B45">
        <v>26288.862025340499</v>
      </c>
      <c r="C45">
        <v>0.6</v>
      </c>
      <c r="D45">
        <v>99739</v>
      </c>
      <c r="E45">
        <v>261</v>
      </c>
      <c r="F45">
        <v>52348350</v>
      </c>
      <c r="G45">
        <v>221900</v>
      </c>
      <c r="H45">
        <v>52570250</v>
      </c>
      <c r="I45">
        <v>65195</v>
      </c>
      <c r="J45">
        <v>33306350</v>
      </c>
      <c r="K45">
        <v>189213</v>
      </c>
      <c r="L45">
        <v>16089900</v>
      </c>
      <c r="M45">
        <v>2985</v>
      </c>
      <c r="N45" s="1">
        <v>2500000</v>
      </c>
      <c r="O45">
        <v>44034</v>
      </c>
      <c r="P45">
        <v>62504690</v>
      </c>
      <c r="Q45">
        <v>141554</v>
      </c>
    </row>
    <row r="46" spans="1:17" x14ac:dyDescent="0.35">
      <c r="A46">
        <v>1233.4926781459901</v>
      </c>
      <c r="B46">
        <v>26286.592651867701</v>
      </c>
      <c r="C46">
        <v>0.6</v>
      </c>
      <c r="D46">
        <v>99574</v>
      </c>
      <c r="E46">
        <v>426</v>
      </c>
      <c r="F46">
        <v>52201350</v>
      </c>
      <c r="G46">
        <v>365500</v>
      </c>
      <c r="H46">
        <v>52566850</v>
      </c>
      <c r="I46">
        <v>65943</v>
      </c>
      <c r="J46">
        <v>33462650</v>
      </c>
      <c r="K46">
        <v>199484</v>
      </c>
      <c r="L46">
        <v>16183200</v>
      </c>
      <c r="M46">
        <v>3664</v>
      </c>
      <c r="N46" s="1">
        <v>3058900</v>
      </c>
      <c r="O46">
        <v>43025</v>
      </c>
      <c r="P46">
        <v>63860601</v>
      </c>
      <c r="Q46">
        <v>144660</v>
      </c>
    </row>
    <row r="47" spans="1:17" x14ac:dyDescent="0.35">
      <c r="A47">
        <v>1231.9898909087599</v>
      </c>
      <c r="B47">
        <v>26281.8870418554</v>
      </c>
      <c r="C47">
        <v>0.6</v>
      </c>
      <c r="D47">
        <v>99351</v>
      </c>
      <c r="E47">
        <v>649</v>
      </c>
      <c r="F47">
        <v>52016550</v>
      </c>
      <c r="G47">
        <v>543500</v>
      </c>
      <c r="H47">
        <v>52560050</v>
      </c>
      <c r="I47">
        <v>66429</v>
      </c>
      <c r="J47">
        <v>33440550</v>
      </c>
      <c r="K47">
        <v>207771</v>
      </c>
      <c r="L47">
        <v>16234350</v>
      </c>
      <c r="M47">
        <v>4484</v>
      </c>
      <c r="N47" s="1">
        <v>3721850</v>
      </c>
      <c r="O47">
        <v>42184</v>
      </c>
      <c r="P47">
        <v>64500599</v>
      </c>
      <c r="Q47">
        <v>146329</v>
      </c>
    </row>
    <row r="48" spans="1:17" x14ac:dyDescent="0.35">
      <c r="A48">
        <v>1232.66352489013</v>
      </c>
      <c r="B48">
        <v>26280.047733879601</v>
      </c>
      <c r="C48">
        <v>0.6</v>
      </c>
      <c r="D48">
        <v>99067</v>
      </c>
      <c r="E48">
        <v>933</v>
      </c>
      <c r="F48">
        <v>51792500</v>
      </c>
      <c r="G48">
        <v>786250</v>
      </c>
      <c r="H48">
        <v>52578750</v>
      </c>
      <c r="I48">
        <v>67188</v>
      </c>
      <c r="J48">
        <v>33509350</v>
      </c>
      <c r="K48">
        <v>217430</v>
      </c>
      <c r="L48">
        <v>16337950</v>
      </c>
      <c r="M48">
        <v>5393</v>
      </c>
      <c r="N48" s="1">
        <v>4422150</v>
      </c>
      <c r="O48">
        <v>41182</v>
      </c>
      <c r="P48">
        <v>65602447</v>
      </c>
      <c r="Q48">
        <v>148649</v>
      </c>
    </row>
    <row r="49" spans="1:17" x14ac:dyDescent="0.35">
      <c r="A49">
        <v>1237.1535614440199</v>
      </c>
      <c r="B49">
        <v>26268.455118037899</v>
      </c>
      <c r="C49">
        <v>0.6</v>
      </c>
      <c r="D49">
        <v>98730</v>
      </c>
      <c r="E49">
        <v>1270</v>
      </c>
      <c r="F49">
        <v>51508650</v>
      </c>
      <c r="G49">
        <v>1065500</v>
      </c>
      <c r="H49">
        <v>52574150</v>
      </c>
      <c r="I49">
        <v>67554</v>
      </c>
      <c r="J49">
        <v>33405950</v>
      </c>
      <c r="K49">
        <v>223043</v>
      </c>
      <c r="L49">
        <v>16478550</v>
      </c>
      <c r="M49">
        <v>6065</v>
      </c>
      <c r="N49" s="1">
        <v>4974850</v>
      </c>
      <c r="O49">
        <v>40251</v>
      </c>
      <c r="P49">
        <v>65734606</v>
      </c>
      <c r="Q49">
        <v>149113</v>
      </c>
    </row>
    <row r="50" spans="1:17" x14ac:dyDescent="0.35">
      <c r="A50">
        <v>1232.6199567399899</v>
      </c>
      <c r="B50">
        <v>26289.708533050602</v>
      </c>
      <c r="C50">
        <v>0.65</v>
      </c>
      <c r="D50">
        <v>100000</v>
      </c>
      <c r="E50">
        <v>0</v>
      </c>
      <c r="F50">
        <v>52571850</v>
      </c>
      <c r="G50">
        <v>0</v>
      </c>
      <c r="H50">
        <v>52571850</v>
      </c>
      <c r="I50">
        <v>43390</v>
      </c>
      <c r="J50">
        <v>22784150</v>
      </c>
      <c r="K50">
        <v>45246</v>
      </c>
      <c r="L50">
        <v>15803650</v>
      </c>
      <c r="M50">
        <v>2</v>
      </c>
      <c r="N50">
        <v>1850</v>
      </c>
      <c r="O50">
        <v>79415</v>
      </c>
      <c r="P50">
        <v>35569800</v>
      </c>
      <c r="Q50">
        <v>81986</v>
      </c>
    </row>
    <row r="51" spans="1:17" x14ac:dyDescent="0.35">
      <c r="A51">
        <v>1232.6199567399899</v>
      </c>
      <c r="B51">
        <v>26289.708533050602</v>
      </c>
      <c r="C51">
        <v>0.65</v>
      </c>
      <c r="D51">
        <v>100000</v>
      </c>
      <c r="E51">
        <v>0</v>
      </c>
      <c r="F51">
        <v>52571850</v>
      </c>
      <c r="G51">
        <v>0</v>
      </c>
      <c r="H51">
        <v>52571850</v>
      </c>
      <c r="I51">
        <v>45923</v>
      </c>
      <c r="J51">
        <v>24187250</v>
      </c>
      <c r="K51">
        <v>53206</v>
      </c>
      <c r="L51">
        <v>15869200</v>
      </c>
      <c r="M51">
        <v>10</v>
      </c>
      <c r="N51">
        <v>8900</v>
      </c>
      <c r="O51">
        <v>75118</v>
      </c>
      <c r="P51">
        <v>38034231</v>
      </c>
      <c r="Q51">
        <v>87356</v>
      </c>
    </row>
    <row r="52" spans="1:17" x14ac:dyDescent="0.35">
      <c r="A52">
        <v>1232.6199567399899</v>
      </c>
      <c r="B52">
        <v>26289.708533050602</v>
      </c>
      <c r="C52">
        <v>0.65</v>
      </c>
      <c r="D52">
        <v>100000</v>
      </c>
      <c r="E52">
        <v>0</v>
      </c>
      <c r="F52">
        <v>52571850</v>
      </c>
      <c r="G52">
        <v>0</v>
      </c>
      <c r="H52">
        <v>52571850</v>
      </c>
      <c r="I52">
        <v>48058</v>
      </c>
      <c r="J52">
        <v>25249100</v>
      </c>
      <c r="K52">
        <v>61050</v>
      </c>
      <c r="L52">
        <v>15966650</v>
      </c>
      <c r="M52">
        <v>15</v>
      </c>
      <c r="N52">
        <v>13200</v>
      </c>
      <c r="O52">
        <v>71533</v>
      </c>
      <c r="P52">
        <v>40297658</v>
      </c>
      <c r="Q52">
        <v>92163</v>
      </c>
    </row>
    <row r="53" spans="1:17" x14ac:dyDescent="0.35">
      <c r="A53">
        <v>1232.6199567399899</v>
      </c>
      <c r="B53">
        <v>26289.708533050602</v>
      </c>
      <c r="C53">
        <v>0.65</v>
      </c>
      <c r="D53">
        <v>100000</v>
      </c>
      <c r="E53">
        <v>0</v>
      </c>
      <c r="F53">
        <v>52571850</v>
      </c>
      <c r="G53">
        <v>0</v>
      </c>
      <c r="H53">
        <v>52571850</v>
      </c>
      <c r="I53">
        <v>50256</v>
      </c>
      <c r="J53">
        <v>26391450</v>
      </c>
      <c r="K53">
        <v>69912</v>
      </c>
      <c r="L53">
        <v>15996900</v>
      </c>
      <c r="M53">
        <v>32</v>
      </c>
      <c r="N53">
        <v>28900</v>
      </c>
      <c r="O53">
        <v>67852</v>
      </c>
      <c r="P53">
        <v>42676930</v>
      </c>
      <c r="Q53">
        <v>97281</v>
      </c>
    </row>
    <row r="54" spans="1:17" x14ac:dyDescent="0.35">
      <c r="A54">
        <v>1232.6199567399899</v>
      </c>
      <c r="B54">
        <v>26290.154428366601</v>
      </c>
      <c r="C54">
        <v>0.65</v>
      </c>
      <c r="D54">
        <v>99997</v>
      </c>
      <c r="E54">
        <v>3</v>
      </c>
      <c r="F54">
        <v>52569150</v>
      </c>
      <c r="G54">
        <v>2700</v>
      </c>
      <c r="H54">
        <v>52571850</v>
      </c>
      <c r="I54">
        <v>51943</v>
      </c>
      <c r="J54">
        <v>27215650</v>
      </c>
      <c r="K54">
        <v>82125</v>
      </c>
      <c r="L54">
        <v>16051250</v>
      </c>
      <c r="M54">
        <v>63</v>
      </c>
      <c r="N54">
        <v>54800</v>
      </c>
      <c r="O54">
        <v>64766</v>
      </c>
      <c r="P54">
        <v>44912501</v>
      </c>
      <c r="Q54">
        <v>102151</v>
      </c>
    </row>
    <row r="55" spans="1:17" x14ac:dyDescent="0.35">
      <c r="A55">
        <v>1232.6199567399899</v>
      </c>
      <c r="B55">
        <v>26290.2220404935</v>
      </c>
      <c r="C55">
        <v>0.65</v>
      </c>
      <c r="D55">
        <v>99993</v>
      </c>
      <c r="E55">
        <v>7</v>
      </c>
      <c r="F55">
        <v>52565650</v>
      </c>
      <c r="G55">
        <v>6050</v>
      </c>
      <c r="H55">
        <v>52571700</v>
      </c>
      <c r="I55">
        <v>53716</v>
      </c>
      <c r="J55">
        <v>28165450</v>
      </c>
      <c r="K55">
        <v>93478</v>
      </c>
      <c r="L55">
        <v>16078100</v>
      </c>
      <c r="M55">
        <v>109</v>
      </c>
      <c r="N55">
        <v>94450</v>
      </c>
      <c r="O55">
        <v>62075</v>
      </c>
      <c r="P55">
        <v>47103415</v>
      </c>
      <c r="Q55">
        <v>106855</v>
      </c>
    </row>
    <row r="56" spans="1:17" x14ac:dyDescent="0.35">
      <c r="A56">
        <v>1232.6199567399899</v>
      </c>
      <c r="B56">
        <v>26289.2318430429</v>
      </c>
      <c r="C56">
        <v>0.65</v>
      </c>
      <c r="D56">
        <v>99997</v>
      </c>
      <c r="E56">
        <v>3</v>
      </c>
      <c r="F56">
        <v>52570150</v>
      </c>
      <c r="G56">
        <v>2650</v>
      </c>
      <c r="H56">
        <v>52572800</v>
      </c>
      <c r="I56">
        <v>55537</v>
      </c>
      <c r="J56">
        <v>29147300</v>
      </c>
      <c r="K56">
        <v>102563</v>
      </c>
      <c r="L56">
        <v>16158650</v>
      </c>
      <c r="M56">
        <v>198</v>
      </c>
      <c r="N56">
        <v>173700</v>
      </c>
      <c r="O56">
        <v>59371</v>
      </c>
      <c r="P56">
        <v>49635167</v>
      </c>
      <c r="Q56">
        <v>112370</v>
      </c>
    </row>
    <row r="57" spans="1:17" x14ac:dyDescent="0.35">
      <c r="A57">
        <v>1232.6199567399899</v>
      </c>
      <c r="B57">
        <v>26291.708653872502</v>
      </c>
      <c r="C57">
        <v>0.65</v>
      </c>
      <c r="D57">
        <v>99979</v>
      </c>
      <c r="E57">
        <v>21</v>
      </c>
      <c r="F57">
        <v>52550650</v>
      </c>
      <c r="G57">
        <v>17850</v>
      </c>
      <c r="H57">
        <v>52568500</v>
      </c>
      <c r="I57">
        <v>56537</v>
      </c>
      <c r="J57">
        <v>29570050</v>
      </c>
      <c r="K57">
        <v>118008</v>
      </c>
      <c r="L57">
        <v>16200400</v>
      </c>
      <c r="M57">
        <v>383</v>
      </c>
      <c r="N57">
        <v>333450</v>
      </c>
      <c r="O57">
        <v>57484</v>
      </c>
      <c r="P57">
        <v>51431383</v>
      </c>
      <c r="Q57">
        <v>116339</v>
      </c>
    </row>
    <row r="58" spans="1:17" x14ac:dyDescent="0.35">
      <c r="A58">
        <v>1232.6199567399899</v>
      </c>
      <c r="B58">
        <v>26291.540131449299</v>
      </c>
      <c r="C58">
        <v>0.65</v>
      </c>
      <c r="D58">
        <v>99960</v>
      </c>
      <c r="E58">
        <v>40</v>
      </c>
      <c r="F58">
        <v>52539500</v>
      </c>
      <c r="G58">
        <v>34900</v>
      </c>
      <c r="H58">
        <v>52574400</v>
      </c>
      <c r="I58">
        <v>58050</v>
      </c>
      <c r="J58">
        <v>30315900</v>
      </c>
      <c r="K58">
        <v>131842</v>
      </c>
      <c r="L58">
        <v>16280200</v>
      </c>
      <c r="M58">
        <v>580</v>
      </c>
      <c r="N58">
        <v>498900</v>
      </c>
      <c r="O58">
        <v>54799</v>
      </c>
      <c r="P58">
        <v>53608183</v>
      </c>
      <c r="Q58">
        <v>121197</v>
      </c>
    </row>
    <row r="59" spans="1:17" x14ac:dyDescent="0.35">
      <c r="A59">
        <v>1232.1901086973701</v>
      </c>
      <c r="B59">
        <v>26292.518565125101</v>
      </c>
      <c r="C59">
        <v>0.65</v>
      </c>
      <c r="D59">
        <v>99925</v>
      </c>
      <c r="E59">
        <v>75</v>
      </c>
      <c r="F59">
        <v>52503800</v>
      </c>
      <c r="G59">
        <v>64450</v>
      </c>
      <c r="H59">
        <v>52568250</v>
      </c>
      <c r="I59">
        <v>58900</v>
      </c>
      <c r="J59">
        <v>30646900</v>
      </c>
      <c r="K59">
        <v>142556</v>
      </c>
      <c r="L59">
        <v>16295650</v>
      </c>
      <c r="M59">
        <v>996</v>
      </c>
      <c r="N59">
        <v>852700</v>
      </c>
      <c r="O59">
        <v>53589</v>
      </c>
      <c r="P59">
        <v>55136313</v>
      </c>
      <c r="Q59">
        <v>124667</v>
      </c>
    </row>
    <row r="60" spans="1:17" x14ac:dyDescent="0.35">
      <c r="A60">
        <v>1232.37682814554</v>
      </c>
      <c r="B60">
        <v>26280.833181581202</v>
      </c>
      <c r="C60">
        <v>0.65</v>
      </c>
      <c r="D60">
        <v>99874</v>
      </c>
      <c r="E60">
        <v>126</v>
      </c>
      <c r="F60">
        <v>52463100</v>
      </c>
      <c r="G60">
        <v>106850</v>
      </c>
      <c r="H60">
        <v>52569950</v>
      </c>
      <c r="I60">
        <v>60408</v>
      </c>
      <c r="J60">
        <v>31205850</v>
      </c>
      <c r="K60">
        <v>153477</v>
      </c>
      <c r="L60">
        <v>16425300</v>
      </c>
      <c r="M60">
        <v>1311</v>
      </c>
      <c r="N60" s="1">
        <v>1119450</v>
      </c>
      <c r="O60">
        <v>51388</v>
      </c>
      <c r="P60">
        <v>57091329</v>
      </c>
      <c r="Q60">
        <v>129203</v>
      </c>
    </row>
    <row r="61" spans="1:17" x14ac:dyDescent="0.35">
      <c r="A61">
        <v>1233.9126923117201</v>
      </c>
      <c r="B61">
        <v>26285.042597516702</v>
      </c>
      <c r="C61">
        <v>0.65</v>
      </c>
      <c r="D61">
        <v>99809</v>
      </c>
      <c r="E61">
        <v>191</v>
      </c>
      <c r="F61">
        <v>52416150</v>
      </c>
      <c r="G61">
        <v>164350</v>
      </c>
      <c r="H61">
        <v>52580500</v>
      </c>
      <c r="I61">
        <v>61309</v>
      </c>
      <c r="J61">
        <v>31581950</v>
      </c>
      <c r="K61">
        <v>166203</v>
      </c>
      <c r="L61">
        <v>16445450</v>
      </c>
      <c r="M61">
        <v>1768</v>
      </c>
      <c r="N61" s="1">
        <v>1489150</v>
      </c>
      <c r="O61">
        <v>49939</v>
      </c>
      <c r="P61">
        <v>58652112</v>
      </c>
      <c r="Q61">
        <v>132706</v>
      </c>
    </row>
    <row r="62" spans="1:17" x14ac:dyDescent="0.35">
      <c r="A62">
        <v>1232.5284260977801</v>
      </c>
      <c r="B62">
        <v>26281.584578358699</v>
      </c>
      <c r="C62">
        <v>0.65</v>
      </c>
      <c r="D62">
        <v>99637</v>
      </c>
      <c r="E62">
        <v>363</v>
      </c>
      <c r="F62">
        <v>52247000</v>
      </c>
      <c r="G62">
        <v>311350</v>
      </c>
      <c r="H62">
        <v>52558350</v>
      </c>
      <c r="I62">
        <v>61641</v>
      </c>
      <c r="J62">
        <v>31570650</v>
      </c>
      <c r="K62">
        <v>176664</v>
      </c>
      <c r="L62">
        <v>16525950</v>
      </c>
      <c r="M62">
        <v>2411</v>
      </c>
      <c r="N62" s="1">
        <v>2019050</v>
      </c>
      <c r="O62">
        <v>49227</v>
      </c>
      <c r="P62">
        <v>59490034</v>
      </c>
      <c r="Q62">
        <v>134677</v>
      </c>
    </row>
    <row r="63" spans="1:17" x14ac:dyDescent="0.35">
      <c r="A63">
        <v>1234.9387508641701</v>
      </c>
      <c r="B63">
        <v>26295.922645250299</v>
      </c>
      <c r="C63">
        <v>0.65</v>
      </c>
      <c r="D63">
        <v>99373</v>
      </c>
      <c r="E63">
        <v>627</v>
      </c>
      <c r="F63">
        <v>52035300</v>
      </c>
      <c r="G63">
        <v>528050</v>
      </c>
      <c r="H63">
        <v>52563350</v>
      </c>
      <c r="I63">
        <v>62725</v>
      </c>
      <c r="J63">
        <v>31834500</v>
      </c>
      <c r="K63">
        <v>186148</v>
      </c>
      <c r="L63">
        <v>16564250</v>
      </c>
      <c r="M63">
        <v>3285</v>
      </c>
      <c r="N63" s="1">
        <v>2736100</v>
      </c>
      <c r="O63">
        <v>47584</v>
      </c>
      <c r="P63">
        <v>61003596</v>
      </c>
      <c r="Q63">
        <v>138299</v>
      </c>
    </row>
    <row r="64" spans="1:17" x14ac:dyDescent="0.35">
      <c r="A64">
        <v>1235.7909920555801</v>
      </c>
      <c r="B64">
        <v>26291.216935477802</v>
      </c>
      <c r="C64">
        <v>0.65</v>
      </c>
      <c r="D64">
        <v>99215</v>
      </c>
      <c r="E64">
        <v>785</v>
      </c>
      <c r="F64">
        <v>51912450</v>
      </c>
      <c r="G64">
        <v>662650</v>
      </c>
      <c r="H64">
        <v>52575100</v>
      </c>
      <c r="I64">
        <v>63835</v>
      </c>
      <c r="J64">
        <v>32194650</v>
      </c>
      <c r="K64">
        <v>200728</v>
      </c>
      <c r="L64">
        <v>16644300</v>
      </c>
      <c r="M64">
        <v>4041</v>
      </c>
      <c r="N64" s="1">
        <v>3348100</v>
      </c>
      <c r="O64">
        <v>45850</v>
      </c>
      <c r="P64">
        <v>62446119</v>
      </c>
      <c r="Q64">
        <v>141515</v>
      </c>
    </row>
    <row r="65" spans="1:17" x14ac:dyDescent="0.35">
      <c r="A65">
        <v>1230.9937305583201</v>
      </c>
      <c r="B65">
        <v>26278.6394675675</v>
      </c>
      <c r="C65">
        <v>0.65</v>
      </c>
      <c r="D65">
        <v>98877</v>
      </c>
      <c r="E65">
        <v>1123</v>
      </c>
      <c r="F65">
        <v>51622700</v>
      </c>
      <c r="G65">
        <v>939200</v>
      </c>
      <c r="H65">
        <v>52561900</v>
      </c>
      <c r="I65">
        <v>64470</v>
      </c>
      <c r="J65">
        <v>32236550</v>
      </c>
      <c r="K65">
        <v>217794</v>
      </c>
      <c r="L65">
        <v>16722150</v>
      </c>
      <c r="M65">
        <v>4630</v>
      </c>
      <c r="N65" s="1">
        <v>3821100</v>
      </c>
      <c r="O65">
        <v>44717</v>
      </c>
      <c r="P65">
        <v>63128221</v>
      </c>
      <c r="Q65">
        <v>143296</v>
      </c>
    </row>
    <row r="66" spans="1:17" x14ac:dyDescent="0.35">
      <c r="A66">
        <v>1232.6199567399899</v>
      </c>
      <c r="B66">
        <v>26289.708533050602</v>
      </c>
      <c r="C66">
        <v>0.7</v>
      </c>
      <c r="D66">
        <v>100000</v>
      </c>
      <c r="E66">
        <v>0</v>
      </c>
      <c r="F66">
        <v>52571850</v>
      </c>
      <c r="G66">
        <v>0</v>
      </c>
      <c r="H66">
        <v>52571850</v>
      </c>
      <c r="I66">
        <v>38464</v>
      </c>
      <c r="J66">
        <v>20216750</v>
      </c>
      <c r="K66">
        <v>40218</v>
      </c>
      <c r="L66">
        <v>15999650</v>
      </c>
      <c r="M66">
        <v>1</v>
      </c>
      <c r="N66">
        <v>1000</v>
      </c>
      <c r="O66">
        <v>88041</v>
      </c>
      <c r="P66">
        <v>31631229</v>
      </c>
      <c r="Q66">
        <v>73001</v>
      </c>
    </row>
    <row r="67" spans="1:17" x14ac:dyDescent="0.35">
      <c r="A67">
        <v>1232.6199567399899</v>
      </c>
      <c r="B67">
        <v>26289.708533050602</v>
      </c>
      <c r="C67">
        <v>0.7</v>
      </c>
      <c r="D67">
        <v>100000</v>
      </c>
      <c r="E67">
        <v>0</v>
      </c>
      <c r="F67">
        <v>52571850</v>
      </c>
      <c r="G67">
        <v>0</v>
      </c>
      <c r="H67">
        <v>52571850</v>
      </c>
      <c r="I67">
        <v>41206</v>
      </c>
      <c r="J67">
        <v>21669700</v>
      </c>
      <c r="K67">
        <v>47605</v>
      </c>
      <c r="L67">
        <v>16064500</v>
      </c>
      <c r="M67">
        <v>2</v>
      </c>
      <c r="N67">
        <v>1850</v>
      </c>
      <c r="O67">
        <v>83292</v>
      </c>
      <c r="P67">
        <v>34092986</v>
      </c>
      <c r="Q67">
        <v>78415</v>
      </c>
    </row>
    <row r="68" spans="1:17" x14ac:dyDescent="0.35">
      <c r="A68">
        <v>1232.6199567399899</v>
      </c>
      <c r="B68">
        <v>26289.708533050602</v>
      </c>
      <c r="C68">
        <v>0.7</v>
      </c>
      <c r="D68">
        <v>100000</v>
      </c>
      <c r="E68">
        <v>0</v>
      </c>
      <c r="F68">
        <v>52571850</v>
      </c>
      <c r="G68">
        <v>0</v>
      </c>
      <c r="H68">
        <v>52571850</v>
      </c>
      <c r="I68">
        <v>43523</v>
      </c>
      <c r="J68">
        <v>22894250</v>
      </c>
      <c r="K68">
        <v>55526</v>
      </c>
      <c r="L68">
        <v>16139050</v>
      </c>
      <c r="M68">
        <v>11</v>
      </c>
      <c r="N68">
        <v>9700</v>
      </c>
      <c r="O68">
        <v>79382</v>
      </c>
      <c r="P68">
        <v>36426558</v>
      </c>
      <c r="Q68">
        <v>83419</v>
      </c>
    </row>
    <row r="69" spans="1:17" x14ac:dyDescent="0.35">
      <c r="A69">
        <v>1232.6199567399899</v>
      </c>
      <c r="B69">
        <v>26289.931969586502</v>
      </c>
      <c r="C69">
        <v>0.7</v>
      </c>
      <c r="D69">
        <v>99996</v>
      </c>
      <c r="E69">
        <v>4</v>
      </c>
      <c r="F69">
        <v>52568150</v>
      </c>
      <c r="G69">
        <v>3550</v>
      </c>
      <c r="H69">
        <v>52571700</v>
      </c>
      <c r="I69">
        <v>45375</v>
      </c>
      <c r="J69">
        <v>23912850</v>
      </c>
      <c r="K69">
        <v>61172</v>
      </c>
      <c r="L69">
        <v>16234750</v>
      </c>
      <c r="M69">
        <v>21</v>
      </c>
      <c r="N69">
        <v>17700</v>
      </c>
      <c r="O69">
        <v>76078</v>
      </c>
      <c r="P69">
        <v>38456191</v>
      </c>
      <c r="Q69">
        <v>87661</v>
      </c>
    </row>
    <row r="70" spans="1:17" x14ac:dyDescent="0.35">
      <c r="A70">
        <v>1232.6199567399899</v>
      </c>
      <c r="B70">
        <v>26289.747249784399</v>
      </c>
      <c r="C70">
        <v>0.7</v>
      </c>
      <c r="D70">
        <v>99997</v>
      </c>
      <c r="E70">
        <v>3</v>
      </c>
      <c r="F70">
        <v>52569450</v>
      </c>
      <c r="G70">
        <v>2400</v>
      </c>
      <c r="H70">
        <v>52571850</v>
      </c>
      <c r="I70">
        <v>47482</v>
      </c>
      <c r="J70">
        <v>24953900</v>
      </c>
      <c r="K70">
        <v>70794</v>
      </c>
      <c r="L70">
        <v>16307700</v>
      </c>
      <c r="M70">
        <v>43</v>
      </c>
      <c r="N70">
        <v>35200</v>
      </c>
      <c r="O70">
        <v>72681</v>
      </c>
      <c r="P70">
        <v>40900910</v>
      </c>
      <c r="Q70">
        <v>93001</v>
      </c>
    </row>
    <row r="71" spans="1:17" x14ac:dyDescent="0.35">
      <c r="A71">
        <v>1232.6199567399899</v>
      </c>
      <c r="B71">
        <v>26289.475269479201</v>
      </c>
      <c r="C71">
        <v>0.7</v>
      </c>
      <c r="D71">
        <v>99995</v>
      </c>
      <c r="E71">
        <v>5</v>
      </c>
      <c r="F71">
        <v>52568050</v>
      </c>
      <c r="G71">
        <v>4400</v>
      </c>
      <c r="H71">
        <v>52572450</v>
      </c>
      <c r="I71">
        <v>49419</v>
      </c>
      <c r="J71">
        <v>25901850</v>
      </c>
      <c r="K71">
        <v>81673</v>
      </c>
      <c r="L71">
        <v>16347800</v>
      </c>
      <c r="M71">
        <v>63</v>
      </c>
      <c r="N71">
        <v>53850</v>
      </c>
      <c r="O71">
        <v>69324</v>
      </c>
      <c r="P71">
        <v>43206326</v>
      </c>
      <c r="Q71">
        <v>97886</v>
      </c>
    </row>
    <row r="72" spans="1:17" x14ac:dyDescent="0.35">
      <c r="A72">
        <v>1232.6199567399899</v>
      </c>
      <c r="B72">
        <v>26288.722926091901</v>
      </c>
      <c r="C72">
        <v>0.7</v>
      </c>
      <c r="D72">
        <v>99990</v>
      </c>
      <c r="E72">
        <v>10</v>
      </c>
      <c r="F72">
        <v>52562500</v>
      </c>
      <c r="G72">
        <v>8950</v>
      </c>
      <c r="H72">
        <v>52571450</v>
      </c>
      <c r="I72">
        <v>51090</v>
      </c>
      <c r="J72">
        <v>26847400</v>
      </c>
      <c r="K72">
        <v>94801</v>
      </c>
      <c r="L72">
        <v>16373000</v>
      </c>
      <c r="M72">
        <v>152</v>
      </c>
      <c r="N72">
        <v>133150</v>
      </c>
      <c r="O72">
        <v>66486</v>
      </c>
      <c r="P72">
        <v>45274254</v>
      </c>
      <c r="Q72">
        <v>102607</v>
      </c>
    </row>
    <row r="73" spans="1:17" x14ac:dyDescent="0.35">
      <c r="A73">
        <v>1232.6199567399899</v>
      </c>
      <c r="B73">
        <v>26288.138885450098</v>
      </c>
      <c r="C73">
        <v>0.7</v>
      </c>
      <c r="D73">
        <v>99979</v>
      </c>
      <c r="E73">
        <v>21</v>
      </c>
      <c r="F73">
        <v>52552950</v>
      </c>
      <c r="G73">
        <v>18250</v>
      </c>
      <c r="H73">
        <v>52571200</v>
      </c>
      <c r="I73">
        <v>52477</v>
      </c>
      <c r="J73">
        <v>27486600</v>
      </c>
      <c r="K73">
        <v>106292</v>
      </c>
      <c r="L73">
        <v>16445000</v>
      </c>
      <c r="M73">
        <v>274</v>
      </c>
      <c r="N73">
        <v>242100</v>
      </c>
      <c r="O73">
        <v>64128</v>
      </c>
      <c r="P73">
        <v>47338946</v>
      </c>
      <c r="Q73">
        <v>107035</v>
      </c>
    </row>
    <row r="74" spans="1:17" x14ac:dyDescent="0.35">
      <c r="A74">
        <v>1232.6199567399899</v>
      </c>
      <c r="B74">
        <v>26292.7759858684</v>
      </c>
      <c r="C74">
        <v>0.7</v>
      </c>
      <c r="D74">
        <v>99955</v>
      </c>
      <c r="E74">
        <v>45</v>
      </c>
      <c r="F74">
        <v>52527200</v>
      </c>
      <c r="G74">
        <v>39950</v>
      </c>
      <c r="H74">
        <v>52567150</v>
      </c>
      <c r="I74">
        <v>54093</v>
      </c>
      <c r="J74">
        <v>28221750</v>
      </c>
      <c r="K74">
        <v>118230</v>
      </c>
      <c r="L74">
        <v>16490550</v>
      </c>
      <c r="M74">
        <v>426</v>
      </c>
      <c r="N74">
        <v>369250</v>
      </c>
      <c r="O74">
        <v>61264</v>
      </c>
      <c r="P74">
        <v>49537341</v>
      </c>
      <c r="Q74">
        <v>111963</v>
      </c>
    </row>
    <row r="75" spans="1:17" x14ac:dyDescent="0.35">
      <c r="A75">
        <v>1232.6199567399899</v>
      </c>
      <c r="B75">
        <v>26283.826476788199</v>
      </c>
      <c r="C75">
        <v>0.7</v>
      </c>
      <c r="D75">
        <v>99931</v>
      </c>
      <c r="E75">
        <v>69</v>
      </c>
      <c r="F75">
        <v>52510500</v>
      </c>
      <c r="G75">
        <v>60250</v>
      </c>
      <c r="H75">
        <v>52570750</v>
      </c>
      <c r="I75">
        <v>55563</v>
      </c>
      <c r="J75">
        <v>29033550</v>
      </c>
      <c r="K75">
        <v>137685</v>
      </c>
      <c r="L75">
        <v>16516500</v>
      </c>
      <c r="M75">
        <v>660</v>
      </c>
      <c r="N75">
        <v>568300</v>
      </c>
      <c r="O75">
        <v>59344</v>
      </c>
      <c r="P75">
        <v>51789326</v>
      </c>
      <c r="Q75">
        <v>117012</v>
      </c>
    </row>
    <row r="76" spans="1:17" x14ac:dyDescent="0.35">
      <c r="A76">
        <v>1233.58526438076</v>
      </c>
      <c r="B76">
        <v>26294.0334233828</v>
      </c>
      <c r="C76">
        <v>0.7</v>
      </c>
      <c r="D76">
        <v>99893</v>
      </c>
      <c r="E76">
        <v>107</v>
      </c>
      <c r="F76">
        <v>52484750</v>
      </c>
      <c r="G76">
        <v>90450</v>
      </c>
      <c r="H76">
        <v>52575200</v>
      </c>
      <c r="I76">
        <v>56568</v>
      </c>
      <c r="J76">
        <v>29382650</v>
      </c>
      <c r="K76">
        <v>142756</v>
      </c>
      <c r="L76">
        <v>16628850</v>
      </c>
      <c r="M76">
        <v>925</v>
      </c>
      <c r="N76">
        <v>792650</v>
      </c>
      <c r="O76">
        <v>57479</v>
      </c>
      <c r="P76">
        <v>53343318</v>
      </c>
      <c r="Q76">
        <v>120625</v>
      </c>
    </row>
    <row r="77" spans="1:17" x14ac:dyDescent="0.35">
      <c r="A77">
        <v>1232.6199567399899</v>
      </c>
      <c r="B77">
        <v>26284.2073999643</v>
      </c>
      <c r="C77">
        <v>0.7</v>
      </c>
      <c r="D77">
        <v>99821</v>
      </c>
      <c r="E77">
        <v>179</v>
      </c>
      <c r="F77">
        <v>52415100</v>
      </c>
      <c r="G77">
        <v>154800</v>
      </c>
      <c r="H77">
        <v>52569900</v>
      </c>
      <c r="I77">
        <v>57653</v>
      </c>
      <c r="J77">
        <v>29875000</v>
      </c>
      <c r="K77">
        <v>156328</v>
      </c>
      <c r="L77">
        <v>16601650</v>
      </c>
      <c r="M77">
        <v>1306</v>
      </c>
      <c r="N77" s="1">
        <v>1106950</v>
      </c>
      <c r="O77">
        <v>55463</v>
      </c>
      <c r="P77">
        <v>55331084</v>
      </c>
      <c r="Q77">
        <v>125120</v>
      </c>
    </row>
    <row r="78" spans="1:17" x14ac:dyDescent="0.35">
      <c r="A78">
        <v>1232.6199567399899</v>
      </c>
      <c r="B78">
        <v>26288.782166528399</v>
      </c>
      <c r="C78">
        <v>0.7</v>
      </c>
      <c r="D78">
        <v>99685</v>
      </c>
      <c r="E78">
        <v>315</v>
      </c>
      <c r="F78">
        <v>52300500</v>
      </c>
      <c r="G78">
        <v>267800</v>
      </c>
      <c r="H78">
        <v>52568300</v>
      </c>
      <c r="I78">
        <v>58733</v>
      </c>
      <c r="J78">
        <v>30191800</v>
      </c>
      <c r="K78">
        <v>173668</v>
      </c>
      <c r="L78">
        <v>16771200</v>
      </c>
      <c r="M78">
        <v>1800</v>
      </c>
      <c r="N78" s="1">
        <v>1529100</v>
      </c>
      <c r="O78">
        <v>53651</v>
      </c>
      <c r="P78">
        <v>56513089</v>
      </c>
      <c r="Q78">
        <v>127792</v>
      </c>
    </row>
    <row r="79" spans="1:17" x14ac:dyDescent="0.35">
      <c r="A79">
        <v>1233.99544699383</v>
      </c>
      <c r="B79">
        <v>26290.2164933104</v>
      </c>
      <c r="C79">
        <v>0.7</v>
      </c>
      <c r="D79">
        <v>99517</v>
      </c>
      <c r="E79">
        <v>483</v>
      </c>
      <c r="F79">
        <v>52148450</v>
      </c>
      <c r="G79">
        <v>414050</v>
      </c>
      <c r="H79">
        <v>52562500</v>
      </c>
      <c r="I79">
        <v>59478</v>
      </c>
      <c r="J79">
        <v>30422900</v>
      </c>
      <c r="K79">
        <v>180694</v>
      </c>
      <c r="L79">
        <v>16782450</v>
      </c>
      <c r="M79">
        <v>2390</v>
      </c>
      <c r="N79" s="1">
        <v>2007100</v>
      </c>
      <c r="O79">
        <v>52328</v>
      </c>
      <c r="P79">
        <v>57899621</v>
      </c>
      <c r="Q79">
        <v>130972</v>
      </c>
    </row>
    <row r="80" spans="1:17" x14ac:dyDescent="0.35">
      <c r="A80">
        <v>1231.25614551595</v>
      </c>
      <c r="B80">
        <v>26289.3692357851</v>
      </c>
      <c r="C80">
        <v>0.7</v>
      </c>
      <c r="D80">
        <v>99307</v>
      </c>
      <c r="E80">
        <v>693</v>
      </c>
      <c r="F80">
        <v>51966650</v>
      </c>
      <c r="G80">
        <v>592950</v>
      </c>
      <c r="H80">
        <v>52559600</v>
      </c>
      <c r="I80">
        <v>60470</v>
      </c>
      <c r="J80">
        <v>30693450</v>
      </c>
      <c r="K80">
        <v>188144</v>
      </c>
      <c r="L80">
        <v>16840400</v>
      </c>
      <c r="M80">
        <v>3041</v>
      </c>
      <c r="N80" s="1">
        <v>2534000</v>
      </c>
      <c r="O80">
        <v>50685</v>
      </c>
      <c r="P80">
        <v>59041968</v>
      </c>
      <c r="Q80">
        <v>133878</v>
      </c>
    </row>
    <row r="81" spans="1:17" x14ac:dyDescent="0.35">
      <c r="A81">
        <v>1239.13350216514</v>
      </c>
      <c r="B81">
        <v>26294.9859106566</v>
      </c>
      <c r="C81">
        <v>0.7</v>
      </c>
      <c r="D81">
        <v>98953</v>
      </c>
      <c r="E81">
        <v>1047</v>
      </c>
      <c r="F81">
        <v>51684500</v>
      </c>
      <c r="G81">
        <v>880600</v>
      </c>
      <c r="H81">
        <v>52565100</v>
      </c>
      <c r="I81">
        <v>61647</v>
      </c>
      <c r="J81">
        <v>30905950</v>
      </c>
      <c r="K81">
        <v>199675</v>
      </c>
      <c r="L81">
        <v>16921650</v>
      </c>
      <c r="M81">
        <v>3848</v>
      </c>
      <c r="N81" s="1">
        <v>3181700</v>
      </c>
      <c r="O81">
        <v>48905</v>
      </c>
      <c r="P81">
        <v>60417383</v>
      </c>
      <c r="Q81">
        <v>137030</v>
      </c>
    </row>
    <row r="82" spans="1:17" x14ac:dyDescent="0.35">
      <c r="A82">
        <v>1232.6199567399899</v>
      </c>
      <c r="B82">
        <v>26289.708533050602</v>
      </c>
      <c r="C82">
        <v>0.75</v>
      </c>
      <c r="D82">
        <v>100000</v>
      </c>
      <c r="E82">
        <v>0</v>
      </c>
      <c r="F82">
        <v>52571850</v>
      </c>
      <c r="G82">
        <v>0</v>
      </c>
      <c r="H82">
        <v>52571850</v>
      </c>
      <c r="I82">
        <v>33030</v>
      </c>
      <c r="J82">
        <v>17377050</v>
      </c>
      <c r="K82">
        <v>34223</v>
      </c>
      <c r="L82">
        <v>16218050</v>
      </c>
      <c r="M82">
        <v>0</v>
      </c>
      <c r="N82">
        <v>0</v>
      </c>
      <c r="O82">
        <v>97686</v>
      </c>
      <c r="P82">
        <v>27251202</v>
      </c>
      <c r="Q82">
        <v>62944</v>
      </c>
    </row>
    <row r="83" spans="1:17" x14ac:dyDescent="0.35">
      <c r="A83">
        <v>1232.6199567399899</v>
      </c>
      <c r="B83">
        <v>26289.708533050602</v>
      </c>
      <c r="C83">
        <v>0.75</v>
      </c>
      <c r="D83">
        <v>100000</v>
      </c>
      <c r="E83">
        <v>0</v>
      </c>
      <c r="F83">
        <v>52571850</v>
      </c>
      <c r="G83">
        <v>0</v>
      </c>
      <c r="H83">
        <v>52571850</v>
      </c>
      <c r="I83">
        <v>35945</v>
      </c>
      <c r="J83">
        <v>18866700</v>
      </c>
      <c r="K83">
        <v>41305</v>
      </c>
      <c r="L83">
        <v>16289350</v>
      </c>
      <c r="M83">
        <v>0</v>
      </c>
      <c r="N83">
        <v>0</v>
      </c>
      <c r="O83">
        <v>92546</v>
      </c>
      <c r="P83">
        <v>29787240</v>
      </c>
      <c r="Q83">
        <v>68559</v>
      </c>
    </row>
    <row r="84" spans="1:17" x14ac:dyDescent="0.35">
      <c r="A84">
        <v>1232.6199567399899</v>
      </c>
      <c r="B84">
        <v>26289.708533050602</v>
      </c>
      <c r="C84">
        <v>0.75</v>
      </c>
      <c r="D84">
        <v>100000</v>
      </c>
      <c r="E84">
        <v>0</v>
      </c>
      <c r="F84">
        <v>52571850</v>
      </c>
      <c r="G84">
        <v>0</v>
      </c>
      <c r="H84">
        <v>52571850</v>
      </c>
      <c r="I84">
        <v>38475</v>
      </c>
      <c r="J84">
        <v>20214850</v>
      </c>
      <c r="K84">
        <v>49751</v>
      </c>
      <c r="L84">
        <v>16347750</v>
      </c>
      <c r="M84">
        <v>5</v>
      </c>
      <c r="N84">
        <v>4450</v>
      </c>
      <c r="O84">
        <v>88162</v>
      </c>
      <c r="P84">
        <v>32104130</v>
      </c>
      <c r="Q84">
        <v>73642</v>
      </c>
    </row>
    <row r="85" spans="1:17" x14ac:dyDescent="0.35">
      <c r="A85">
        <v>1232.6199567399899</v>
      </c>
      <c r="B85">
        <v>26289.744201981001</v>
      </c>
      <c r="C85">
        <v>0.75</v>
      </c>
      <c r="D85">
        <v>99997</v>
      </c>
      <c r="E85">
        <v>3</v>
      </c>
      <c r="F85">
        <v>52569200</v>
      </c>
      <c r="G85">
        <v>2600</v>
      </c>
      <c r="H85">
        <v>52571800</v>
      </c>
      <c r="I85">
        <v>40696</v>
      </c>
      <c r="J85">
        <v>21373350</v>
      </c>
      <c r="K85">
        <v>56812</v>
      </c>
      <c r="L85">
        <v>16476300</v>
      </c>
      <c r="M85">
        <v>12</v>
      </c>
      <c r="N85">
        <v>9850</v>
      </c>
      <c r="O85">
        <v>84388</v>
      </c>
      <c r="P85">
        <v>34436157</v>
      </c>
      <c r="Q85">
        <v>78595</v>
      </c>
    </row>
    <row r="86" spans="1:17" x14ac:dyDescent="0.35">
      <c r="A86">
        <v>1232.6199567399899</v>
      </c>
      <c r="B86">
        <v>26289.744201981001</v>
      </c>
      <c r="C86">
        <v>0.75</v>
      </c>
      <c r="D86">
        <v>99997</v>
      </c>
      <c r="E86">
        <v>3</v>
      </c>
      <c r="F86">
        <v>52569200</v>
      </c>
      <c r="G86">
        <v>2600</v>
      </c>
      <c r="H86">
        <v>52571800</v>
      </c>
      <c r="I86">
        <v>42861</v>
      </c>
      <c r="J86">
        <v>22557550</v>
      </c>
      <c r="K86">
        <v>66327</v>
      </c>
      <c r="L86">
        <v>16525800</v>
      </c>
      <c r="M86">
        <v>23</v>
      </c>
      <c r="N86">
        <v>20300</v>
      </c>
      <c r="O86">
        <v>80612</v>
      </c>
      <c r="P86">
        <v>36788542</v>
      </c>
      <c r="Q86">
        <v>83677</v>
      </c>
    </row>
    <row r="87" spans="1:17" x14ac:dyDescent="0.35">
      <c r="A87">
        <v>1232.6199567399899</v>
      </c>
      <c r="B87">
        <v>26289.249187962399</v>
      </c>
      <c r="C87">
        <v>0.75</v>
      </c>
      <c r="D87">
        <v>99992</v>
      </c>
      <c r="E87">
        <v>8</v>
      </c>
      <c r="F87">
        <v>52564750</v>
      </c>
      <c r="G87">
        <v>6900</v>
      </c>
      <c r="H87">
        <v>52571650</v>
      </c>
      <c r="I87">
        <v>44812</v>
      </c>
      <c r="J87">
        <v>23568500</v>
      </c>
      <c r="K87">
        <v>75654</v>
      </c>
      <c r="L87">
        <v>16613400</v>
      </c>
      <c r="M87">
        <v>36</v>
      </c>
      <c r="N87">
        <v>31650</v>
      </c>
      <c r="O87">
        <v>77244</v>
      </c>
      <c r="P87">
        <v>38694030</v>
      </c>
      <c r="Q87">
        <v>87912</v>
      </c>
    </row>
    <row r="88" spans="1:17" x14ac:dyDescent="0.35">
      <c r="A88">
        <v>1232.6199567399899</v>
      </c>
      <c r="B88">
        <v>26288.854519789202</v>
      </c>
      <c r="C88">
        <v>0.75</v>
      </c>
      <c r="D88">
        <v>99992</v>
      </c>
      <c r="E88">
        <v>8</v>
      </c>
      <c r="F88">
        <v>52564650</v>
      </c>
      <c r="G88">
        <v>7200</v>
      </c>
      <c r="H88">
        <v>52571850</v>
      </c>
      <c r="I88">
        <v>46532</v>
      </c>
      <c r="J88">
        <v>24406050</v>
      </c>
      <c r="K88">
        <v>86702</v>
      </c>
      <c r="L88">
        <v>16629300</v>
      </c>
      <c r="M88">
        <v>72</v>
      </c>
      <c r="N88">
        <v>62400</v>
      </c>
      <c r="O88">
        <v>74053</v>
      </c>
      <c r="P88">
        <v>41222358</v>
      </c>
      <c r="Q88">
        <v>93397</v>
      </c>
    </row>
    <row r="89" spans="1:17" x14ac:dyDescent="0.35">
      <c r="A89">
        <v>1232.6199567399899</v>
      </c>
      <c r="B89">
        <v>26288.129136503299</v>
      </c>
      <c r="C89">
        <v>0.75</v>
      </c>
      <c r="D89">
        <v>99975</v>
      </c>
      <c r="E89">
        <v>25</v>
      </c>
      <c r="F89">
        <v>52544150</v>
      </c>
      <c r="G89">
        <v>22400</v>
      </c>
      <c r="H89">
        <v>52566550</v>
      </c>
      <c r="I89">
        <v>48082</v>
      </c>
      <c r="J89">
        <v>25243800</v>
      </c>
      <c r="K89">
        <v>93444</v>
      </c>
      <c r="L89">
        <v>16699350</v>
      </c>
      <c r="M89">
        <v>160</v>
      </c>
      <c r="N89">
        <v>141150</v>
      </c>
      <c r="O89">
        <v>71257</v>
      </c>
      <c r="P89">
        <v>43198380</v>
      </c>
      <c r="Q89">
        <v>97516</v>
      </c>
    </row>
    <row r="90" spans="1:17" x14ac:dyDescent="0.35">
      <c r="A90">
        <v>1233.59672498696</v>
      </c>
      <c r="B90">
        <v>26293.798421001698</v>
      </c>
      <c r="C90">
        <v>0.75</v>
      </c>
      <c r="D90">
        <v>99965</v>
      </c>
      <c r="E90">
        <v>35</v>
      </c>
      <c r="F90">
        <v>52538850</v>
      </c>
      <c r="G90">
        <v>30450</v>
      </c>
      <c r="H90">
        <v>52569300</v>
      </c>
      <c r="I90">
        <v>49987</v>
      </c>
      <c r="J90">
        <v>26228250</v>
      </c>
      <c r="K90">
        <v>105731</v>
      </c>
      <c r="L90">
        <v>16761100</v>
      </c>
      <c r="M90">
        <v>255</v>
      </c>
      <c r="N90">
        <v>220150</v>
      </c>
      <c r="O90">
        <v>68312</v>
      </c>
      <c r="P90">
        <v>45450542</v>
      </c>
      <c r="Q90">
        <v>102765</v>
      </c>
    </row>
    <row r="91" spans="1:17" x14ac:dyDescent="0.35">
      <c r="A91">
        <v>1233.02878752745</v>
      </c>
      <c r="B91">
        <v>26290.548366763702</v>
      </c>
      <c r="C91">
        <v>0.75</v>
      </c>
      <c r="D91">
        <v>99922</v>
      </c>
      <c r="E91">
        <v>78</v>
      </c>
      <c r="F91">
        <v>52496650</v>
      </c>
      <c r="G91">
        <v>69300</v>
      </c>
      <c r="H91">
        <v>52565950</v>
      </c>
      <c r="I91">
        <v>51315</v>
      </c>
      <c r="J91">
        <v>26837600</v>
      </c>
      <c r="K91">
        <v>119059</v>
      </c>
      <c r="L91">
        <v>16814750</v>
      </c>
      <c r="M91">
        <v>398</v>
      </c>
      <c r="N91">
        <v>339350</v>
      </c>
      <c r="O91">
        <v>66023</v>
      </c>
      <c r="P91">
        <v>47503146</v>
      </c>
      <c r="Q91">
        <v>107325</v>
      </c>
    </row>
    <row r="92" spans="1:17" x14ac:dyDescent="0.35">
      <c r="A92">
        <v>1231.7065095087501</v>
      </c>
      <c r="B92">
        <v>26288.515104686099</v>
      </c>
      <c r="C92">
        <v>0.75</v>
      </c>
      <c r="D92">
        <v>99882</v>
      </c>
      <c r="E92">
        <v>118</v>
      </c>
      <c r="F92">
        <v>52468750</v>
      </c>
      <c r="G92">
        <v>100200</v>
      </c>
      <c r="H92">
        <v>52568950</v>
      </c>
      <c r="I92">
        <v>52759</v>
      </c>
      <c r="J92">
        <v>27515850</v>
      </c>
      <c r="K92">
        <v>133269</v>
      </c>
      <c r="L92">
        <v>16883650</v>
      </c>
      <c r="M92">
        <v>606</v>
      </c>
      <c r="N92">
        <v>521950</v>
      </c>
      <c r="O92">
        <v>63589</v>
      </c>
      <c r="P92">
        <v>49718381</v>
      </c>
      <c r="Q92">
        <v>112264</v>
      </c>
    </row>
    <row r="93" spans="1:17" x14ac:dyDescent="0.35">
      <c r="A93">
        <v>1232.6199567399899</v>
      </c>
      <c r="B93">
        <v>26286.797579937898</v>
      </c>
      <c r="C93">
        <v>0.75</v>
      </c>
      <c r="D93">
        <v>99829</v>
      </c>
      <c r="E93">
        <v>171</v>
      </c>
      <c r="F93">
        <v>52422550</v>
      </c>
      <c r="G93">
        <v>149650</v>
      </c>
      <c r="H93">
        <v>52572200</v>
      </c>
      <c r="I93">
        <v>53919</v>
      </c>
      <c r="J93">
        <v>28099800</v>
      </c>
      <c r="K93">
        <v>144214</v>
      </c>
      <c r="L93">
        <v>16869200</v>
      </c>
      <c r="M93">
        <v>845</v>
      </c>
      <c r="N93">
        <v>726300</v>
      </c>
      <c r="O93">
        <v>61603</v>
      </c>
      <c r="P93">
        <v>51138604</v>
      </c>
      <c r="Q93">
        <v>115658</v>
      </c>
    </row>
    <row r="94" spans="1:17" x14ac:dyDescent="0.35">
      <c r="A94">
        <v>1235.3572893102501</v>
      </c>
      <c r="B94">
        <v>26290.271376051001</v>
      </c>
      <c r="C94">
        <v>0.75</v>
      </c>
      <c r="D94">
        <v>99687</v>
      </c>
      <c r="E94">
        <v>313</v>
      </c>
      <c r="F94">
        <v>52305900</v>
      </c>
      <c r="G94">
        <v>268950</v>
      </c>
      <c r="H94">
        <v>52574850</v>
      </c>
      <c r="I94">
        <v>54947</v>
      </c>
      <c r="J94">
        <v>28456450</v>
      </c>
      <c r="K94">
        <v>159047</v>
      </c>
      <c r="L94">
        <v>16902200</v>
      </c>
      <c r="M94">
        <v>1176</v>
      </c>
      <c r="N94">
        <v>989350</v>
      </c>
      <c r="O94">
        <v>59705</v>
      </c>
      <c r="P94">
        <v>52920929</v>
      </c>
      <c r="Q94">
        <v>119731</v>
      </c>
    </row>
    <row r="95" spans="1:17" x14ac:dyDescent="0.35">
      <c r="A95">
        <v>1233.4491591196199</v>
      </c>
      <c r="B95">
        <v>26286.559118114001</v>
      </c>
      <c r="C95">
        <v>0.75</v>
      </c>
      <c r="D95">
        <v>99541</v>
      </c>
      <c r="E95">
        <v>459</v>
      </c>
      <c r="F95">
        <v>52149850</v>
      </c>
      <c r="G95">
        <v>395950</v>
      </c>
      <c r="H95">
        <v>52545800</v>
      </c>
      <c r="I95">
        <v>56028</v>
      </c>
      <c r="J95">
        <v>28844250</v>
      </c>
      <c r="K95">
        <v>172153</v>
      </c>
      <c r="L95">
        <v>17050900</v>
      </c>
      <c r="M95">
        <v>1588</v>
      </c>
      <c r="N95" s="1">
        <v>1345100</v>
      </c>
      <c r="O95">
        <v>57892</v>
      </c>
      <c r="P95">
        <v>54467972</v>
      </c>
      <c r="Q95">
        <v>123036</v>
      </c>
    </row>
    <row r="96" spans="1:17" x14ac:dyDescent="0.35">
      <c r="A96">
        <v>1231.0571831795901</v>
      </c>
      <c r="B96">
        <v>26302.112605009901</v>
      </c>
      <c r="C96">
        <v>0.75</v>
      </c>
      <c r="D96">
        <v>99218</v>
      </c>
      <c r="E96">
        <v>782</v>
      </c>
      <c r="F96">
        <v>51883550</v>
      </c>
      <c r="G96">
        <v>669100</v>
      </c>
      <c r="H96">
        <v>52552650</v>
      </c>
      <c r="I96">
        <v>56932</v>
      </c>
      <c r="J96">
        <v>29016600</v>
      </c>
      <c r="K96">
        <v>177854</v>
      </c>
      <c r="L96">
        <v>17090850</v>
      </c>
      <c r="M96">
        <v>2186</v>
      </c>
      <c r="N96" s="1">
        <v>1817450</v>
      </c>
      <c r="O96">
        <v>55967</v>
      </c>
      <c r="P96">
        <v>55662579</v>
      </c>
      <c r="Q96">
        <v>125938</v>
      </c>
    </row>
    <row r="97" spans="1:17" x14ac:dyDescent="0.35">
      <c r="A97">
        <v>1231.5585543309901</v>
      </c>
      <c r="B97">
        <v>26278.4622522297</v>
      </c>
      <c r="C97">
        <v>0.75</v>
      </c>
      <c r="D97">
        <v>98927</v>
      </c>
      <c r="E97">
        <v>1073</v>
      </c>
      <c r="F97">
        <v>51650700</v>
      </c>
      <c r="G97">
        <v>914200</v>
      </c>
      <c r="H97">
        <v>52564900</v>
      </c>
      <c r="I97">
        <v>57811</v>
      </c>
      <c r="J97">
        <v>29261400</v>
      </c>
      <c r="K97">
        <v>194483</v>
      </c>
      <c r="L97">
        <v>17145950</v>
      </c>
      <c r="M97">
        <v>2783</v>
      </c>
      <c r="N97" s="1">
        <v>2303100</v>
      </c>
      <c r="O97">
        <v>54460</v>
      </c>
      <c r="P97">
        <v>57041933</v>
      </c>
      <c r="Q97">
        <v>129176</v>
      </c>
    </row>
    <row r="98" spans="1:17" x14ac:dyDescent="0.35">
      <c r="A98">
        <v>1232.6199567399899</v>
      </c>
      <c r="B98">
        <v>26289.708533050602</v>
      </c>
      <c r="C98">
        <v>0.8</v>
      </c>
      <c r="D98">
        <v>100000</v>
      </c>
      <c r="E98">
        <v>0</v>
      </c>
      <c r="F98">
        <v>52571850</v>
      </c>
      <c r="G98">
        <v>0</v>
      </c>
      <c r="H98">
        <v>52571850</v>
      </c>
      <c r="I98">
        <v>28506</v>
      </c>
      <c r="J98">
        <v>15010650</v>
      </c>
      <c r="K98">
        <v>30505</v>
      </c>
      <c r="L98">
        <v>16365000</v>
      </c>
      <c r="M98">
        <v>0</v>
      </c>
      <c r="N98">
        <v>0</v>
      </c>
      <c r="O98">
        <v>106023</v>
      </c>
      <c r="P98">
        <v>23544568</v>
      </c>
      <c r="Q98">
        <v>54423</v>
      </c>
    </row>
    <row r="99" spans="1:17" x14ac:dyDescent="0.35">
      <c r="A99">
        <v>1232.6199567399899</v>
      </c>
      <c r="B99">
        <v>26289.708533050602</v>
      </c>
      <c r="C99">
        <v>0.8</v>
      </c>
      <c r="D99">
        <v>100000</v>
      </c>
      <c r="E99">
        <v>0</v>
      </c>
      <c r="F99">
        <v>52571850</v>
      </c>
      <c r="G99">
        <v>0</v>
      </c>
      <c r="H99">
        <v>52571850</v>
      </c>
      <c r="I99">
        <v>31453</v>
      </c>
      <c r="J99">
        <v>16579500</v>
      </c>
      <c r="K99">
        <v>37405</v>
      </c>
      <c r="L99">
        <v>16457850</v>
      </c>
      <c r="M99">
        <v>0</v>
      </c>
      <c r="N99">
        <v>0</v>
      </c>
      <c r="O99">
        <v>100772</v>
      </c>
      <c r="P99">
        <v>26030991</v>
      </c>
      <c r="Q99">
        <v>59983</v>
      </c>
    </row>
    <row r="100" spans="1:17" x14ac:dyDescent="0.35">
      <c r="A100">
        <v>1232.6199567399899</v>
      </c>
      <c r="B100">
        <v>26289.708533050602</v>
      </c>
      <c r="C100">
        <v>0.8</v>
      </c>
      <c r="D100">
        <v>100000</v>
      </c>
      <c r="E100">
        <v>0</v>
      </c>
      <c r="F100">
        <v>52571850</v>
      </c>
      <c r="G100">
        <v>0</v>
      </c>
      <c r="H100">
        <v>52571850</v>
      </c>
      <c r="I100">
        <v>34104</v>
      </c>
      <c r="J100">
        <v>17948250</v>
      </c>
      <c r="K100">
        <v>43769</v>
      </c>
      <c r="L100">
        <v>16552650</v>
      </c>
      <c r="M100">
        <v>3</v>
      </c>
      <c r="N100">
        <v>2500</v>
      </c>
      <c r="O100">
        <v>95921</v>
      </c>
      <c r="P100">
        <v>28497408</v>
      </c>
      <c r="Q100">
        <v>65427</v>
      </c>
    </row>
    <row r="101" spans="1:17" x14ac:dyDescent="0.35">
      <c r="A101">
        <v>1232.6199567399899</v>
      </c>
      <c r="B101">
        <v>26289.708533050602</v>
      </c>
      <c r="C101">
        <v>0.8</v>
      </c>
      <c r="D101">
        <v>100000</v>
      </c>
      <c r="E101">
        <v>0</v>
      </c>
      <c r="F101">
        <v>52571850</v>
      </c>
      <c r="G101">
        <v>0</v>
      </c>
      <c r="H101">
        <v>52571850</v>
      </c>
      <c r="I101">
        <v>36435</v>
      </c>
      <c r="J101">
        <v>19164700</v>
      </c>
      <c r="K101">
        <v>50368</v>
      </c>
      <c r="L101">
        <v>16636100</v>
      </c>
      <c r="M101">
        <v>7</v>
      </c>
      <c r="N101">
        <v>5450</v>
      </c>
      <c r="O101">
        <v>91966</v>
      </c>
      <c r="P101">
        <v>30633059</v>
      </c>
      <c r="Q101">
        <v>70091</v>
      </c>
    </row>
    <row r="102" spans="1:17" x14ac:dyDescent="0.35">
      <c r="A102">
        <v>1232.6199567399899</v>
      </c>
      <c r="B102">
        <v>26290.1781915344</v>
      </c>
      <c r="C102">
        <v>0.8</v>
      </c>
      <c r="D102">
        <v>99999</v>
      </c>
      <c r="E102">
        <v>1</v>
      </c>
      <c r="F102">
        <v>52571450</v>
      </c>
      <c r="G102">
        <v>800</v>
      </c>
      <c r="H102">
        <v>52572250</v>
      </c>
      <c r="I102">
        <v>38663</v>
      </c>
      <c r="J102">
        <v>20334600</v>
      </c>
      <c r="K102">
        <v>58319</v>
      </c>
      <c r="L102">
        <v>16747050</v>
      </c>
      <c r="M102">
        <v>10</v>
      </c>
      <c r="N102">
        <v>8800</v>
      </c>
      <c r="O102">
        <v>87599</v>
      </c>
      <c r="P102">
        <v>33032775</v>
      </c>
      <c r="Q102">
        <v>75361</v>
      </c>
    </row>
    <row r="103" spans="1:17" x14ac:dyDescent="0.35">
      <c r="A103">
        <v>1232.6199567399899</v>
      </c>
      <c r="B103">
        <v>26290.653636927698</v>
      </c>
      <c r="C103">
        <v>0.8</v>
      </c>
      <c r="D103">
        <v>99994</v>
      </c>
      <c r="E103">
        <v>6</v>
      </c>
      <c r="F103">
        <v>52567700</v>
      </c>
      <c r="G103">
        <v>5600</v>
      </c>
      <c r="H103">
        <v>52573300</v>
      </c>
      <c r="I103">
        <v>40635</v>
      </c>
      <c r="J103">
        <v>21386100</v>
      </c>
      <c r="K103">
        <v>68828</v>
      </c>
      <c r="L103">
        <v>16793650</v>
      </c>
      <c r="M103">
        <v>18</v>
      </c>
      <c r="N103">
        <v>16250</v>
      </c>
      <c r="O103">
        <v>84193</v>
      </c>
      <c r="P103">
        <v>35262782</v>
      </c>
      <c r="Q103">
        <v>80136</v>
      </c>
    </row>
    <row r="104" spans="1:17" x14ac:dyDescent="0.35">
      <c r="A104">
        <v>1233.59672498696</v>
      </c>
      <c r="B104">
        <v>26289.684078597998</v>
      </c>
      <c r="C104">
        <v>0.8</v>
      </c>
      <c r="D104">
        <v>99992</v>
      </c>
      <c r="E104">
        <v>8</v>
      </c>
      <c r="F104">
        <v>52566500</v>
      </c>
      <c r="G104">
        <v>6900</v>
      </c>
      <c r="H104">
        <v>52573400</v>
      </c>
      <c r="I104">
        <v>42698</v>
      </c>
      <c r="J104">
        <v>22443250</v>
      </c>
      <c r="K104">
        <v>78254</v>
      </c>
      <c r="L104">
        <v>16847850</v>
      </c>
      <c r="M104">
        <v>43</v>
      </c>
      <c r="N104">
        <v>37750</v>
      </c>
      <c r="O104">
        <v>80613</v>
      </c>
      <c r="P104">
        <v>37543279</v>
      </c>
      <c r="Q104">
        <v>85123</v>
      </c>
    </row>
    <row r="105" spans="1:17" x14ac:dyDescent="0.35">
      <c r="A105">
        <v>1232.6199567399899</v>
      </c>
      <c r="B105">
        <v>26289.127926418299</v>
      </c>
      <c r="C105">
        <v>0.8</v>
      </c>
      <c r="D105">
        <v>99972</v>
      </c>
      <c r="E105">
        <v>28</v>
      </c>
      <c r="F105">
        <v>52548200</v>
      </c>
      <c r="G105">
        <v>25300</v>
      </c>
      <c r="H105">
        <v>52573500</v>
      </c>
      <c r="I105">
        <v>44486</v>
      </c>
      <c r="J105">
        <v>23426900</v>
      </c>
      <c r="K105">
        <v>90054</v>
      </c>
      <c r="L105">
        <v>16937550</v>
      </c>
      <c r="M105">
        <v>84</v>
      </c>
      <c r="N105">
        <v>70800</v>
      </c>
      <c r="O105">
        <v>77590</v>
      </c>
      <c r="P105">
        <v>39971560</v>
      </c>
      <c r="Q105">
        <v>90335</v>
      </c>
    </row>
    <row r="106" spans="1:17" x14ac:dyDescent="0.35">
      <c r="A106">
        <v>1232.6199567399899</v>
      </c>
      <c r="B106">
        <v>26282.5293623572</v>
      </c>
      <c r="C106">
        <v>0.8</v>
      </c>
      <c r="D106">
        <v>99957</v>
      </c>
      <c r="E106">
        <v>43</v>
      </c>
      <c r="F106">
        <v>52529150</v>
      </c>
      <c r="G106">
        <v>38200</v>
      </c>
      <c r="H106">
        <v>52567350</v>
      </c>
      <c r="I106">
        <v>46471</v>
      </c>
      <c r="J106">
        <v>24391100</v>
      </c>
      <c r="K106">
        <v>99906</v>
      </c>
      <c r="L106">
        <v>16978000</v>
      </c>
      <c r="M106">
        <v>128</v>
      </c>
      <c r="N106">
        <v>111050</v>
      </c>
      <c r="O106">
        <v>74199</v>
      </c>
      <c r="P106">
        <v>42053033</v>
      </c>
      <c r="Q106">
        <v>95023</v>
      </c>
    </row>
    <row r="107" spans="1:17" x14ac:dyDescent="0.35">
      <c r="A107">
        <v>1232.6199567399899</v>
      </c>
      <c r="B107">
        <v>26292.598491361499</v>
      </c>
      <c r="C107">
        <v>0.8</v>
      </c>
      <c r="D107">
        <v>99920</v>
      </c>
      <c r="E107">
        <v>80</v>
      </c>
      <c r="F107">
        <v>52499300</v>
      </c>
      <c r="G107">
        <v>71600</v>
      </c>
      <c r="H107">
        <v>52570900</v>
      </c>
      <c r="I107">
        <v>47715</v>
      </c>
      <c r="J107">
        <v>24957000</v>
      </c>
      <c r="K107">
        <v>108550</v>
      </c>
      <c r="L107">
        <v>17045500</v>
      </c>
      <c r="M107">
        <v>218</v>
      </c>
      <c r="N107">
        <v>188150</v>
      </c>
      <c r="O107">
        <v>72002</v>
      </c>
      <c r="P107">
        <v>43826226</v>
      </c>
      <c r="Q107">
        <v>98993</v>
      </c>
    </row>
    <row r="108" spans="1:17" x14ac:dyDescent="0.35">
      <c r="A108">
        <v>1232.4101768068199</v>
      </c>
      <c r="B108">
        <v>26285.9660802945</v>
      </c>
      <c r="C108">
        <v>0.8</v>
      </c>
      <c r="D108">
        <v>99872</v>
      </c>
      <c r="E108">
        <v>128</v>
      </c>
      <c r="F108">
        <v>52456050</v>
      </c>
      <c r="G108">
        <v>110650</v>
      </c>
      <c r="H108">
        <v>52566700</v>
      </c>
      <c r="I108">
        <v>49306</v>
      </c>
      <c r="J108">
        <v>25770650</v>
      </c>
      <c r="K108">
        <v>123006</v>
      </c>
      <c r="L108">
        <v>17089950</v>
      </c>
      <c r="M108">
        <v>381</v>
      </c>
      <c r="N108">
        <v>322550</v>
      </c>
      <c r="O108">
        <v>69309</v>
      </c>
      <c r="P108">
        <v>45948764</v>
      </c>
      <c r="Q108">
        <v>103729</v>
      </c>
    </row>
    <row r="109" spans="1:17" x14ac:dyDescent="0.35">
      <c r="A109">
        <v>1233.59672498696</v>
      </c>
      <c r="B109">
        <v>26293.216261364199</v>
      </c>
      <c r="C109">
        <v>0.8</v>
      </c>
      <c r="D109">
        <v>99787</v>
      </c>
      <c r="E109">
        <v>213</v>
      </c>
      <c r="F109">
        <v>52367900</v>
      </c>
      <c r="G109">
        <v>188000</v>
      </c>
      <c r="H109">
        <v>52555900</v>
      </c>
      <c r="I109">
        <v>50643</v>
      </c>
      <c r="J109">
        <v>26386900</v>
      </c>
      <c r="K109">
        <v>133172</v>
      </c>
      <c r="L109">
        <v>17108150</v>
      </c>
      <c r="M109">
        <v>535</v>
      </c>
      <c r="N109">
        <v>459000</v>
      </c>
      <c r="O109">
        <v>67123</v>
      </c>
      <c r="P109">
        <v>47953355</v>
      </c>
      <c r="Q109">
        <v>108238</v>
      </c>
    </row>
    <row r="110" spans="1:17" x14ac:dyDescent="0.35">
      <c r="A110">
        <v>1233.0768816433299</v>
      </c>
      <c r="B110">
        <v>26291.7869715858</v>
      </c>
      <c r="C110">
        <v>0.8</v>
      </c>
      <c r="D110">
        <v>99691</v>
      </c>
      <c r="E110">
        <v>309</v>
      </c>
      <c r="F110">
        <v>52301150</v>
      </c>
      <c r="G110">
        <v>269050</v>
      </c>
      <c r="H110">
        <v>52570200</v>
      </c>
      <c r="I110">
        <v>51545</v>
      </c>
      <c r="J110">
        <v>26755500</v>
      </c>
      <c r="K110">
        <v>151142</v>
      </c>
      <c r="L110">
        <v>17221550</v>
      </c>
      <c r="M110">
        <v>741</v>
      </c>
      <c r="N110">
        <v>624250</v>
      </c>
      <c r="O110">
        <v>65406</v>
      </c>
      <c r="P110">
        <v>49472259</v>
      </c>
      <c r="Q110">
        <v>111741</v>
      </c>
    </row>
    <row r="111" spans="1:17" x14ac:dyDescent="0.35">
      <c r="A111">
        <v>1233.1296727782601</v>
      </c>
      <c r="B111">
        <v>26296.741666115198</v>
      </c>
      <c r="C111">
        <v>0.8</v>
      </c>
      <c r="D111">
        <v>99493</v>
      </c>
      <c r="E111">
        <v>507</v>
      </c>
      <c r="F111">
        <v>52119250</v>
      </c>
      <c r="G111">
        <v>429800</v>
      </c>
      <c r="H111">
        <v>52549050</v>
      </c>
      <c r="I111">
        <v>52613</v>
      </c>
      <c r="J111">
        <v>27234000</v>
      </c>
      <c r="K111">
        <v>158113</v>
      </c>
      <c r="L111">
        <v>17245600</v>
      </c>
      <c r="M111">
        <v>1083</v>
      </c>
      <c r="N111">
        <v>912400</v>
      </c>
      <c r="O111">
        <v>63300</v>
      </c>
      <c r="P111">
        <v>50956471</v>
      </c>
      <c r="Q111">
        <v>115272</v>
      </c>
    </row>
    <row r="112" spans="1:17" x14ac:dyDescent="0.35">
      <c r="A112">
        <v>1232.7506003475901</v>
      </c>
      <c r="B112">
        <v>26297.5356926239</v>
      </c>
      <c r="C112">
        <v>0.8</v>
      </c>
      <c r="D112">
        <v>99230</v>
      </c>
      <c r="E112">
        <v>770</v>
      </c>
      <c r="F112">
        <v>51907300</v>
      </c>
      <c r="G112">
        <v>659200</v>
      </c>
      <c r="H112">
        <v>52566500</v>
      </c>
      <c r="I112">
        <v>53766</v>
      </c>
      <c r="J112">
        <v>27633400</v>
      </c>
      <c r="K112">
        <v>167191</v>
      </c>
      <c r="L112">
        <v>17251500</v>
      </c>
      <c r="M112">
        <v>1426</v>
      </c>
      <c r="N112" s="1">
        <v>1182750</v>
      </c>
      <c r="O112">
        <v>61135</v>
      </c>
      <c r="P112">
        <v>52697845</v>
      </c>
      <c r="Q112">
        <v>118983</v>
      </c>
    </row>
    <row r="113" spans="1:17" x14ac:dyDescent="0.35">
      <c r="A113">
        <v>1235.6247494412</v>
      </c>
      <c r="B113">
        <v>26297.288652587598</v>
      </c>
      <c r="C113">
        <v>0.8</v>
      </c>
      <c r="D113">
        <v>99029</v>
      </c>
      <c r="E113">
        <v>971</v>
      </c>
      <c r="F113">
        <v>51738600</v>
      </c>
      <c r="G113">
        <v>833800</v>
      </c>
      <c r="H113">
        <v>52572400</v>
      </c>
      <c r="I113">
        <v>54835</v>
      </c>
      <c r="J113">
        <v>27989450</v>
      </c>
      <c r="K113">
        <v>175764</v>
      </c>
      <c r="L113">
        <v>17334250</v>
      </c>
      <c r="M113">
        <v>1809</v>
      </c>
      <c r="N113" s="1">
        <v>1485150</v>
      </c>
      <c r="O113">
        <v>59032</v>
      </c>
      <c r="P113">
        <v>53987163</v>
      </c>
      <c r="Q113">
        <v>122141</v>
      </c>
    </row>
    <row r="114" spans="1:17" x14ac:dyDescent="0.35">
      <c r="A114">
        <v>1232.6199567399899</v>
      </c>
      <c r="B114">
        <v>26289.708533050602</v>
      </c>
      <c r="C114">
        <v>0.85</v>
      </c>
      <c r="D114">
        <v>100000</v>
      </c>
      <c r="E114">
        <v>0</v>
      </c>
      <c r="F114">
        <v>52571850</v>
      </c>
      <c r="G114">
        <v>0</v>
      </c>
      <c r="H114">
        <v>52571850</v>
      </c>
      <c r="I114">
        <v>24031</v>
      </c>
      <c r="J114">
        <v>12666900</v>
      </c>
      <c r="K114">
        <v>25331</v>
      </c>
      <c r="L114">
        <v>16571150</v>
      </c>
      <c r="M114">
        <v>0</v>
      </c>
      <c r="N114">
        <v>0</v>
      </c>
      <c r="O114">
        <v>114181</v>
      </c>
      <c r="P114">
        <v>19953695</v>
      </c>
      <c r="Q114">
        <v>46106</v>
      </c>
    </row>
    <row r="115" spans="1:17" x14ac:dyDescent="0.35">
      <c r="A115">
        <v>1232.6199567399899</v>
      </c>
      <c r="B115">
        <v>26289.708533050602</v>
      </c>
      <c r="C115">
        <v>0.85</v>
      </c>
      <c r="D115">
        <v>100000</v>
      </c>
      <c r="E115">
        <v>0</v>
      </c>
      <c r="F115">
        <v>52571850</v>
      </c>
      <c r="G115">
        <v>0</v>
      </c>
      <c r="H115">
        <v>52571850</v>
      </c>
      <c r="I115">
        <v>27059</v>
      </c>
      <c r="J115">
        <v>14227850</v>
      </c>
      <c r="K115">
        <v>31719</v>
      </c>
      <c r="L115">
        <v>16655500</v>
      </c>
      <c r="M115">
        <v>0</v>
      </c>
      <c r="N115">
        <v>0</v>
      </c>
      <c r="O115">
        <v>108804</v>
      </c>
      <c r="P115">
        <v>22408874</v>
      </c>
      <c r="Q115">
        <v>51701</v>
      </c>
    </row>
    <row r="116" spans="1:17" x14ac:dyDescent="0.35">
      <c r="A116">
        <v>1232.6199567399899</v>
      </c>
      <c r="B116">
        <v>26289.708533050602</v>
      </c>
      <c r="C116">
        <v>0.85</v>
      </c>
      <c r="D116">
        <v>100000</v>
      </c>
      <c r="E116">
        <v>0</v>
      </c>
      <c r="F116">
        <v>52571850</v>
      </c>
      <c r="G116">
        <v>0</v>
      </c>
      <c r="H116">
        <v>52571850</v>
      </c>
      <c r="I116">
        <v>29762</v>
      </c>
      <c r="J116">
        <v>15704600</v>
      </c>
      <c r="K116">
        <v>38509</v>
      </c>
      <c r="L116">
        <v>16743700</v>
      </c>
      <c r="M116">
        <v>0</v>
      </c>
      <c r="N116">
        <v>0</v>
      </c>
      <c r="O116">
        <v>103812</v>
      </c>
      <c r="P116">
        <v>24850836</v>
      </c>
      <c r="Q116">
        <v>57087</v>
      </c>
    </row>
    <row r="117" spans="1:17" x14ac:dyDescent="0.35">
      <c r="A117">
        <v>1232.6199567399899</v>
      </c>
      <c r="B117">
        <v>26289.708533050602</v>
      </c>
      <c r="C117">
        <v>0.85</v>
      </c>
      <c r="D117">
        <v>99998</v>
      </c>
      <c r="E117">
        <v>2</v>
      </c>
      <c r="F117">
        <v>52569950</v>
      </c>
      <c r="G117">
        <v>1900</v>
      </c>
      <c r="H117">
        <v>52571850</v>
      </c>
      <c r="I117">
        <v>32547</v>
      </c>
      <c r="J117">
        <v>17120450</v>
      </c>
      <c r="K117">
        <v>45208</v>
      </c>
      <c r="L117">
        <v>16832100</v>
      </c>
      <c r="M117">
        <v>1</v>
      </c>
      <c r="N117">
        <v>850</v>
      </c>
      <c r="O117">
        <v>98878</v>
      </c>
      <c r="P117">
        <v>27382094</v>
      </c>
      <c r="Q117">
        <v>62704</v>
      </c>
    </row>
    <row r="118" spans="1:17" x14ac:dyDescent="0.35">
      <c r="A118">
        <v>1232.6199567399899</v>
      </c>
      <c r="B118">
        <v>26289.744201981001</v>
      </c>
      <c r="C118">
        <v>0.85</v>
      </c>
      <c r="D118">
        <v>99996</v>
      </c>
      <c r="E118">
        <v>4</v>
      </c>
      <c r="F118">
        <v>52568350</v>
      </c>
      <c r="G118">
        <v>3450</v>
      </c>
      <c r="H118">
        <v>52571800</v>
      </c>
      <c r="I118">
        <v>34631</v>
      </c>
      <c r="J118">
        <v>18174650</v>
      </c>
      <c r="K118">
        <v>53079</v>
      </c>
      <c r="L118">
        <v>16985700</v>
      </c>
      <c r="M118">
        <v>5</v>
      </c>
      <c r="N118">
        <v>4600</v>
      </c>
      <c r="O118">
        <v>94971</v>
      </c>
      <c r="P118">
        <v>29589371</v>
      </c>
      <c r="Q118">
        <v>67484</v>
      </c>
    </row>
    <row r="119" spans="1:17" x14ac:dyDescent="0.35">
      <c r="A119">
        <v>1232.6199567399899</v>
      </c>
      <c r="B119">
        <v>26290.751594340501</v>
      </c>
      <c r="C119">
        <v>0.85</v>
      </c>
      <c r="D119">
        <v>99993</v>
      </c>
      <c r="E119">
        <v>7</v>
      </c>
      <c r="F119">
        <v>52564850</v>
      </c>
      <c r="G119">
        <v>6250</v>
      </c>
      <c r="H119">
        <v>52571100</v>
      </c>
      <c r="I119">
        <v>36745</v>
      </c>
      <c r="J119">
        <v>19390450</v>
      </c>
      <c r="K119">
        <v>57738</v>
      </c>
      <c r="L119">
        <v>17009150</v>
      </c>
      <c r="M119">
        <v>5</v>
      </c>
      <c r="N119">
        <v>4200</v>
      </c>
      <c r="O119">
        <v>91175</v>
      </c>
      <c r="P119">
        <v>31599721</v>
      </c>
      <c r="Q119">
        <v>71871</v>
      </c>
    </row>
    <row r="120" spans="1:17" x14ac:dyDescent="0.35">
      <c r="A120">
        <v>1232.6199567399899</v>
      </c>
      <c r="B120">
        <v>26290.903786895698</v>
      </c>
      <c r="C120">
        <v>0.85</v>
      </c>
      <c r="D120">
        <v>99989</v>
      </c>
      <c r="E120">
        <v>11</v>
      </c>
      <c r="F120">
        <v>52562050</v>
      </c>
      <c r="G120">
        <v>10350</v>
      </c>
      <c r="H120">
        <v>52572400</v>
      </c>
      <c r="I120">
        <v>38852</v>
      </c>
      <c r="J120">
        <v>20337950</v>
      </c>
      <c r="K120">
        <v>68365</v>
      </c>
      <c r="L120">
        <v>17078950</v>
      </c>
      <c r="M120">
        <v>10</v>
      </c>
      <c r="N120">
        <v>8800</v>
      </c>
      <c r="O120">
        <v>87551</v>
      </c>
      <c r="P120">
        <v>33959370</v>
      </c>
      <c r="Q120">
        <v>77002</v>
      </c>
    </row>
    <row r="121" spans="1:17" x14ac:dyDescent="0.35">
      <c r="A121">
        <v>1233.59672498696</v>
      </c>
      <c r="B121">
        <v>26292.036344428499</v>
      </c>
      <c r="C121">
        <v>0.85</v>
      </c>
      <c r="D121">
        <v>99981</v>
      </c>
      <c r="E121">
        <v>19</v>
      </c>
      <c r="F121">
        <v>52551750</v>
      </c>
      <c r="G121">
        <v>17300</v>
      </c>
      <c r="H121">
        <v>52569050</v>
      </c>
      <c r="I121">
        <v>40578</v>
      </c>
      <c r="J121">
        <v>21278550</v>
      </c>
      <c r="K121">
        <v>80780</v>
      </c>
      <c r="L121">
        <v>17114200</v>
      </c>
      <c r="M121">
        <v>33</v>
      </c>
      <c r="N121">
        <v>27450</v>
      </c>
      <c r="O121">
        <v>84197</v>
      </c>
      <c r="P121">
        <v>35961328</v>
      </c>
      <c r="Q121">
        <v>81268</v>
      </c>
    </row>
    <row r="122" spans="1:17" x14ac:dyDescent="0.35">
      <c r="A122">
        <v>1232.6199567399899</v>
      </c>
      <c r="B122">
        <v>26290.7311843803</v>
      </c>
      <c r="C122">
        <v>0.85</v>
      </c>
      <c r="D122">
        <v>99932</v>
      </c>
      <c r="E122">
        <v>68</v>
      </c>
      <c r="F122">
        <v>52513000</v>
      </c>
      <c r="G122">
        <v>62450</v>
      </c>
      <c r="H122">
        <v>52575450</v>
      </c>
      <c r="I122">
        <v>42363</v>
      </c>
      <c r="J122">
        <v>22235600</v>
      </c>
      <c r="K122">
        <v>91796</v>
      </c>
      <c r="L122">
        <v>17210150</v>
      </c>
      <c r="M122">
        <v>68</v>
      </c>
      <c r="N122">
        <v>57700</v>
      </c>
      <c r="O122">
        <v>81165</v>
      </c>
      <c r="P122">
        <v>38169283</v>
      </c>
      <c r="Q122">
        <v>86234</v>
      </c>
    </row>
    <row r="123" spans="1:17" x14ac:dyDescent="0.35">
      <c r="A123">
        <v>1233.59672498696</v>
      </c>
      <c r="B123">
        <v>26295.365443896801</v>
      </c>
      <c r="C123">
        <v>0.85</v>
      </c>
      <c r="D123">
        <v>99921</v>
      </c>
      <c r="E123">
        <v>79</v>
      </c>
      <c r="F123">
        <v>52492650</v>
      </c>
      <c r="G123">
        <v>70050</v>
      </c>
      <c r="H123">
        <v>52562700</v>
      </c>
      <c r="I123">
        <v>44450</v>
      </c>
      <c r="J123">
        <v>23277100</v>
      </c>
      <c r="K123">
        <v>97498</v>
      </c>
      <c r="L123">
        <v>17282500</v>
      </c>
      <c r="M123">
        <v>77</v>
      </c>
      <c r="N123">
        <v>67700</v>
      </c>
      <c r="O123">
        <v>77672</v>
      </c>
      <c r="P123">
        <v>40416528</v>
      </c>
      <c r="Q123">
        <v>91279</v>
      </c>
    </row>
    <row r="124" spans="1:17" x14ac:dyDescent="0.35">
      <c r="A124">
        <v>1233.2597126323501</v>
      </c>
      <c r="B124">
        <v>26286.649012459398</v>
      </c>
      <c r="C124">
        <v>0.85</v>
      </c>
      <c r="D124">
        <v>99859</v>
      </c>
      <c r="E124">
        <v>141</v>
      </c>
      <c r="F124">
        <v>52440550</v>
      </c>
      <c r="G124">
        <v>125250</v>
      </c>
      <c r="H124">
        <v>52565800</v>
      </c>
      <c r="I124">
        <v>45207</v>
      </c>
      <c r="J124">
        <v>23680500</v>
      </c>
      <c r="K124">
        <v>109167</v>
      </c>
      <c r="L124">
        <v>17289200</v>
      </c>
      <c r="M124">
        <v>114</v>
      </c>
      <c r="N124">
        <v>94950</v>
      </c>
      <c r="O124">
        <v>75969</v>
      </c>
      <c r="P124">
        <v>41871323</v>
      </c>
      <c r="Q124">
        <v>94423</v>
      </c>
    </row>
    <row r="125" spans="1:17" x14ac:dyDescent="0.35">
      <c r="A125">
        <v>1232.1901086973701</v>
      </c>
      <c r="B125">
        <v>26298.702701573598</v>
      </c>
      <c r="C125">
        <v>0.85</v>
      </c>
      <c r="D125">
        <v>99760</v>
      </c>
      <c r="E125">
        <v>240</v>
      </c>
      <c r="F125">
        <v>52356100</v>
      </c>
      <c r="G125">
        <v>215150</v>
      </c>
      <c r="H125">
        <v>52571250</v>
      </c>
      <c r="I125">
        <v>47170</v>
      </c>
      <c r="J125">
        <v>24719200</v>
      </c>
      <c r="K125">
        <v>127611</v>
      </c>
      <c r="L125">
        <v>17356850</v>
      </c>
      <c r="M125">
        <v>212</v>
      </c>
      <c r="N125">
        <v>174800</v>
      </c>
      <c r="O125">
        <v>72738</v>
      </c>
      <c r="P125">
        <v>44513845</v>
      </c>
      <c r="Q125">
        <v>100373</v>
      </c>
    </row>
    <row r="126" spans="1:17" x14ac:dyDescent="0.35">
      <c r="A126">
        <v>1233.92426307144</v>
      </c>
      <c r="B126">
        <v>26291.315813751498</v>
      </c>
      <c r="C126">
        <v>0.85</v>
      </c>
      <c r="D126">
        <v>99670</v>
      </c>
      <c r="E126">
        <v>330</v>
      </c>
      <c r="F126">
        <v>52273200</v>
      </c>
      <c r="G126">
        <v>291200</v>
      </c>
      <c r="H126">
        <v>52564400</v>
      </c>
      <c r="I126">
        <v>47946</v>
      </c>
      <c r="J126">
        <v>25066850</v>
      </c>
      <c r="K126">
        <v>138748</v>
      </c>
      <c r="L126">
        <v>17441150</v>
      </c>
      <c r="M126">
        <v>307</v>
      </c>
      <c r="N126">
        <v>256250</v>
      </c>
      <c r="O126">
        <v>71043</v>
      </c>
      <c r="P126">
        <v>45366539</v>
      </c>
      <c r="Q126">
        <v>102394</v>
      </c>
    </row>
    <row r="127" spans="1:17" x14ac:dyDescent="0.35">
      <c r="A127">
        <v>1232.77802256767</v>
      </c>
      <c r="B127">
        <v>26286.884090485099</v>
      </c>
      <c r="C127">
        <v>0.85</v>
      </c>
      <c r="D127">
        <v>99444</v>
      </c>
      <c r="E127">
        <v>556</v>
      </c>
      <c r="F127">
        <v>52083800</v>
      </c>
      <c r="G127">
        <v>490600</v>
      </c>
      <c r="H127">
        <v>52574400</v>
      </c>
      <c r="I127">
        <v>49288</v>
      </c>
      <c r="J127">
        <v>25606200</v>
      </c>
      <c r="K127">
        <v>149626</v>
      </c>
      <c r="L127">
        <v>17423200</v>
      </c>
      <c r="M127">
        <v>457</v>
      </c>
      <c r="N127">
        <v>376300</v>
      </c>
      <c r="O127">
        <v>68332</v>
      </c>
      <c r="P127">
        <v>47561646</v>
      </c>
      <c r="Q127">
        <v>107313</v>
      </c>
    </row>
    <row r="128" spans="1:17" x14ac:dyDescent="0.35">
      <c r="A128">
        <v>1232.0459940118701</v>
      </c>
      <c r="B128">
        <v>26288.2348159264</v>
      </c>
      <c r="C128">
        <v>0.85</v>
      </c>
      <c r="D128">
        <v>99236</v>
      </c>
      <c r="E128">
        <v>764</v>
      </c>
      <c r="F128">
        <v>51882350</v>
      </c>
      <c r="G128">
        <v>670650</v>
      </c>
      <c r="H128">
        <v>52553000</v>
      </c>
      <c r="I128">
        <v>50238</v>
      </c>
      <c r="J128">
        <v>26003900</v>
      </c>
      <c r="K128">
        <v>158677</v>
      </c>
      <c r="L128">
        <v>17555000</v>
      </c>
      <c r="M128">
        <v>638</v>
      </c>
      <c r="N128">
        <v>518950</v>
      </c>
      <c r="O128">
        <v>66888</v>
      </c>
      <c r="P128">
        <v>49026782</v>
      </c>
      <c r="Q128">
        <v>110742</v>
      </c>
    </row>
    <row r="129" spans="1:17" x14ac:dyDescent="0.35">
      <c r="A129">
        <v>1230.9363298140299</v>
      </c>
      <c r="B129">
        <v>26288.999458698901</v>
      </c>
      <c r="C129">
        <v>0.85</v>
      </c>
      <c r="D129">
        <v>98939</v>
      </c>
      <c r="E129">
        <v>1061</v>
      </c>
      <c r="F129">
        <v>51648950</v>
      </c>
      <c r="G129">
        <v>917700</v>
      </c>
      <c r="H129">
        <v>52566650</v>
      </c>
      <c r="I129">
        <v>51321</v>
      </c>
      <c r="J129">
        <v>26349300</v>
      </c>
      <c r="K129">
        <v>171938</v>
      </c>
      <c r="L129">
        <v>17545650</v>
      </c>
      <c r="M129">
        <v>848</v>
      </c>
      <c r="N129">
        <v>689450</v>
      </c>
      <c r="O129">
        <v>64344</v>
      </c>
      <c r="P129">
        <v>50485450</v>
      </c>
      <c r="Q129">
        <v>114012</v>
      </c>
    </row>
    <row r="130" spans="1:17" x14ac:dyDescent="0.35">
      <c r="A130">
        <v>1232.6199567399899</v>
      </c>
      <c r="B130">
        <v>26289.708533050602</v>
      </c>
      <c r="C130">
        <v>0.9</v>
      </c>
      <c r="D130">
        <v>99999</v>
      </c>
      <c r="E130">
        <v>1</v>
      </c>
      <c r="F130">
        <v>52570850</v>
      </c>
      <c r="G130">
        <v>1000</v>
      </c>
      <c r="H130">
        <v>52571850</v>
      </c>
      <c r="I130">
        <v>19903</v>
      </c>
      <c r="J130">
        <v>10737050</v>
      </c>
      <c r="K130">
        <v>21437</v>
      </c>
      <c r="L130">
        <v>16728000</v>
      </c>
      <c r="M130">
        <v>0</v>
      </c>
      <c r="N130">
        <v>0</v>
      </c>
      <c r="O130">
        <v>121915</v>
      </c>
      <c r="P130">
        <v>16604258</v>
      </c>
      <c r="Q130">
        <v>38304</v>
      </c>
    </row>
    <row r="131" spans="1:17" x14ac:dyDescent="0.35">
      <c r="A131">
        <v>1232.6199567399899</v>
      </c>
      <c r="B131">
        <v>26289.708533050602</v>
      </c>
      <c r="C131">
        <v>0.9</v>
      </c>
      <c r="D131">
        <v>100000</v>
      </c>
      <c r="E131">
        <v>0</v>
      </c>
      <c r="F131">
        <v>52571850</v>
      </c>
      <c r="G131">
        <v>0</v>
      </c>
      <c r="H131">
        <v>52571850</v>
      </c>
      <c r="I131">
        <v>22896</v>
      </c>
      <c r="J131">
        <v>12252350</v>
      </c>
      <c r="K131">
        <v>27724</v>
      </c>
      <c r="L131">
        <v>16815100</v>
      </c>
      <c r="M131">
        <v>0</v>
      </c>
      <c r="N131">
        <v>0</v>
      </c>
      <c r="O131">
        <v>116441</v>
      </c>
      <c r="P131">
        <v>19040869</v>
      </c>
      <c r="Q131">
        <v>43885</v>
      </c>
    </row>
    <row r="132" spans="1:17" x14ac:dyDescent="0.35">
      <c r="A132">
        <v>1232.6199567399899</v>
      </c>
      <c r="B132">
        <v>26289.708533050602</v>
      </c>
      <c r="C132">
        <v>0.9</v>
      </c>
      <c r="D132">
        <v>100000</v>
      </c>
      <c r="E132">
        <v>0</v>
      </c>
      <c r="F132">
        <v>52571850</v>
      </c>
      <c r="G132">
        <v>0</v>
      </c>
      <c r="H132">
        <v>52571850</v>
      </c>
      <c r="I132">
        <v>25584</v>
      </c>
      <c r="J132">
        <v>13728800</v>
      </c>
      <c r="K132">
        <v>33471</v>
      </c>
      <c r="L132">
        <v>16928550</v>
      </c>
      <c r="M132">
        <v>0</v>
      </c>
      <c r="N132">
        <v>0</v>
      </c>
      <c r="O132">
        <v>111555</v>
      </c>
      <c r="P132">
        <v>21315720</v>
      </c>
      <c r="Q132">
        <v>49035</v>
      </c>
    </row>
    <row r="133" spans="1:17" x14ac:dyDescent="0.35">
      <c r="A133">
        <v>1232.6199567399899</v>
      </c>
      <c r="B133">
        <v>26289.708533050602</v>
      </c>
      <c r="C133">
        <v>0.9</v>
      </c>
      <c r="D133">
        <v>100000</v>
      </c>
      <c r="E133">
        <v>0</v>
      </c>
      <c r="F133">
        <v>52571850</v>
      </c>
      <c r="G133">
        <v>0</v>
      </c>
      <c r="H133">
        <v>52571850</v>
      </c>
      <c r="I133">
        <v>28145</v>
      </c>
      <c r="J133">
        <v>15071550</v>
      </c>
      <c r="K133">
        <v>39103</v>
      </c>
      <c r="L133">
        <v>17037150</v>
      </c>
      <c r="M133">
        <v>0</v>
      </c>
      <c r="N133">
        <v>0</v>
      </c>
      <c r="O133">
        <v>106801</v>
      </c>
      <c r="P133">
        <v>23667438</v>
      </c>
      <c r="Q133">
        <v>54246</v>
      </c>
    </row>
    <row r="134" spans="1:17" x14ac:dyDescent="0.35">
      <c r="A134">
        <v>1232.6199567399899</v>
      </c>
      <c r="B134">
        <v>26289.226802794099</v>
      </c>
      <c r="C134">
        <v>0.9</v>
      </c>
      <c r="D134">
        <v>99998</v>
      </c>
      <c r="E134">
        <v>2</v>
      </c>
      <c r="F134">
        <v>52570000</v>
      </c>
      <c r="G134">
        <v>1800</v>
      </c>
      <c r="H134">
        <v>52571800</v>
      </c>
      <c r="I134">
        <v>30553</v>
      </c>
      <c r="J134">
        <v>16274100</v>
      </c>
      <c r="K134">
        <v>45728</v>
      </c>
      <c r="L134">
        <v>17170050</v>
      </c>
      <c r="M134">
        <v>0</v>
      </c>
      <c r="N134">
        <v>0</v>
      </c>
      <c r="O134">
        <v>102151</v>
      </c>
      <c r="P134">
        <v>25987991</v>
      </c>
      <c r="Q134">
        <v>59483</v>
      </c>
    </row>
    <row r="135" spans="1:17" x14ac:dyDescent="0.35">
      <c r="A135">
        <v>1232.6199567399899</v>
      </c>
      <c r="B135">
        <v>26289.4748427224</v>
      </c>
      <c r="C135">
        <v>0.9</v>
      </c>
      <c r="D135">
        <v>99994</v>
      </c>
      <c r="E135">
        <v>6</v>
      </c>
      <c r="F135">
        <v>52564300</v>
      </c>
      <c r="G135">
        <v>5550</v>
      </c>
      <c r="H135">
        <v>52569850</v>
      </c>
      <c r="I135">
        <v>32873</v>
      </c>
      <c r="J135">
        <v>17508350</v>
      </c>
      <c r="K135">
        <v>53520</v>
      </c>
      <c r="L135">
        <v>17257200</v>
      </c>
      <c r="M135">
        <v>0</v>
      </c>
      <c r="N135">
        <v>0</v>
      </c>
      <c r="O135">
        <v>98058</v>
      </c>
      <c r="P135">
        <v>28410831</v>
      </c>
      <c r="Q135">
        <v>64616</v>
      </c>
    </row>
    <row r="136" spans="1:17" x14ac:dyDescent="0.35">
      <c r="A136">
        <v>1233.59672498696</v>
      </c>
      <c r="B136">
        <v>26289.640463085201</v>
      </c>
      <c r="C136">
        <v>0.9</v>
      </c>
      <c r="D136">
        <v>99978</v>
      </c>
      <c r="E136">
        <v>22</v>
      </c>
      <c r="F136">
        <v>52550300</v>
      </c>
      <c r="G136">
        <v>20250</v>
      </c>
      <c r="H136">
        <v>52570550</v>
      </c>
      <c r="I136">
        <v>34856</v>
      </c>
      <c r="J136">
        <v>18540850</v>
      </c>
      <c r="K136">
        <v>63653</v>
      </c>
      <c r="L136">
        <v>17348850</v>
      </c>
      <c r="M136">
        <v>0</v>
      </c>
      <c r="N136">
        <v>0</v>
      </c>
      <c r="O136">
        <v>94344</v>
      </c>
      <c r="P136">
        <v>30459098</v>
      </c>
      <c r="Q136">
        <v>69134</v>
      </c>
    </row>
    <row r="137" spans="1:17" x14ac:dyDescent="0.35">
      <c r="A137">
        <v>1232.6199567399899</v>
      </c>
      <c r="B137">
        <v>26292.177848080599</v>
      </c>
      <c r="C137">
        <v>0.9</v>
      </c>
      <c r="D137">
        <v>99976</v>
      </c>
      <c r="E137">
        <v>24</v>
      </c>
      <c r="F137">
        <v>52550550</v>
      </c>
      <c r="G137">
        <v>21500</v>
      </c>
      <c r="H137">
        <v>52572050</v>
      </c>
      <c r="I137">
        <v>36918</v>
      </c>
      <c r="J137">
        <v>19624900</v>
      </c>
      <c r="K137">
        <v>72502</v>
      </c>
      <c r="L137">
        <v>17373450</v>
      </c>
      <c r="M137">
        <v>1</v>
      </c>
      <c r="N137">
        <v>450</v>
      </c>
      <c r="O137">
        <v>90612</v>
      </c>
      <c r="P137">
        <v>32672444</v>
      </c>
      <c r="Q137">
        <v>73946</v>
      </c>
    </row>
    <row r="138" spans="1:17" x14ac:dyDescent="0.35">
      <c r="A138">
        <v>1232.6199567399899</v>
      </c>
      <c r="B138">
        <v>26290.018679298501</v>
      </c>
      <c r="C138">
        <v>0.9</v>
      </c>
      <c r="D138">
        <v>99935</v>
      </c>
      <c r="E138">
        <v>65</v>
      </c>
      <c r="F138">
        <v>52520650</v>
      </c>
      <c r="G138">
        <v>58850</v>
      </c>
      <c r="H138">
        <v>52579500</v>
      </c>
      <c r="I138">
        <v>38804</v>
      </c>
      <c r="J138">
        <v>20603650</v>
      </c>
      <c r="K138">
        <v>82030</v>
      </c>
      <c r="L138">
        <v>17437400</v>
      </c>
      <c r="M138">
        <v>5</v>
      </c>
      <c r="N138">
        <v>3450</v>
      </c>
      <c r="O138">
        <v>87155</v>
      </c>
      <c r="P138">
        <v>34705937</v>
      </c>
      <c r="Q138">
        <v>78439</v>
      </c>
    </row>
    <row r="139" spans="1:17" x14ac:dyDescent="0.35">
      <c r="A139">
        <v>1232.6199567399899</v>
      </c>
      <c r="B139">
        <v>26298.250027639599</v>
      </c>
      <c r="C139">
        <v>0.9</v>
      </c>
      <c r="D139">
        <v>99922</v>
      </c>
      <c r="E139">
        <v>78</v>
      </c>
      <c r="F139">
        <v>52500550</v>
      </c>
      <c r="G139">
        <v>71500</v>
      </c>
      <c r="H139">
        <v>52572050</v>
      </c>
      <c r="I139">
        <v>40883</v>
      </c>
      <c r="J139">
        <v>21695400</v>
      </c>
      <c r="K139">
        <v>91290</v>
      </c>
      <c r="L139">
        <v>17494800</v>
      </c>
      <c r="M139">
        <v>6</v>
      </c>
      <c r="N139">
        <v>4150</v>
      </c>
      <c r="O139">
        <v>83720</v>
      </c>
      <c r="P139">
        <v>37055491</v>
      </c>
      <c r="Q139">
        <v>83651</v>
      </c>
    </row>
    <row r="140" spans="1:17" x14ac:dyDescent="0.35">
      <c r="A140">
        <v>1231.7259892125901</v>
      </c>
      <c r="B140">
        <v>26289.520451254699</v>
      </c>
      <c r="C140">
        <v>0.9</v>
      </c>
      <c r="D140">
        <v>99862</v>
      </c>
      <c r="E140">
        <v>138</v>
      </c>
      <c r="F140">
        <v>52437650</v>
      </c>
      <c r="G140">
        <v>124100</v>
      </c>
      <c r="H140">
        <v>52561750</v>
      </c>
      <c r="I140">
        <v>41841</v>
      </c>
      <c r="J140">
        <v>22150450</v>
      </c>
      <c r="K140">
        <v>101114</v>
      </c>
      <c r="L140">
        <v>17595150</v>
      </c>
      <c r="M140">
        <v>17</v>
      </c>
      <c r="N140">
        <v>10650</v>
      </c>
      <c r="O140">
        <v>81809</v>
      </c>
      <c r="P140">
        <v>38631597</v>
      </c>
      <c r="Q140">
        <v>87069</v>
      </c>
    </row>
    <row r="141" spans="1:17" x14ac:dyDescent="0.35">
      <c r="A141">
        <v>1232.9134139227599</v>
      </c>
      <c r="B141">
        <v>26293.324427694599</v>
      </c>
      <c r="C141">
        <v>0.9</v>
      </c>
      <c r="D141">
        <v>99757</v>
      </c>
      <c r="E141">
        <v>243</v>
      </c>
      <c r="F141">
        <v>52350250</v>
      </c>
      <c r="G141">
        <v>215550</v>
      </c>
      <c r="H141">
        <v>52565800</v>
      </c>
      <c r="I141">
        <v>43506</v>
      </c>
      <c r="J141">
        <v>23069450</v>
      </c>
      <c r="K141">
        <v>113142</v>
      </c>
      <c r="L141">
        <v>17630400</v>
      </c>
      <c r="M141">
        <v>19</v>
      </c>
      <c r="N141">
        <v>12150</v>
      </c>
      <c r="O141">
        <v>79108</v>
      </c>
      <c r="P141">
        <v>40594514</v>
      </c>
      <c r="Q141">
        <v>91490</v>
      </c>
    </row>
    <row r="142" spans="1:17" x14ac:dyDescent="0.35">
      <c r="A142">
        <v>1233.6725161966999</v>
      </c>
      <c r="B142">
        <v>26294.633089027699</v>
      </c>
      <c r="C142">
        <v>0.9</v>
      </c>
      <c r="D142">
        <v>99609</v>
      </c>
      <c r="E142">
        <v>391</v>
      </c>
      <c r="F142">
        <v>52215700</v>
      </c>
      <c r="G142">
        <v>347000</v>
      </c>
      <c r="H142">
        <v>52562700</v>
      </c>
      <c r="I142">
        <v>44627</v>
      </c>
      <c r="J142">
        <v>23630100</v>
      </c>
      <c r="K142">
        <v>124744</v>
      </c>
      <c r="L142">
        <v>17745300</v>
      </c>
      <c r="M142">
        <v>24</v>
      </c>
      <c r="N142">
        <v>14900</v>
      </c>
      <c r="O142">
        <v>76578</v>
      </c>
      <c r="P142">
        <v>42343987</v>
      </c>
      <c r="Q142">
        <v>95513</v>
      </c>
    </row>
    <row r="143" spans="1:17" x14ac:dyDescent="0.35">
      <c r="A143">
        <v>1237.5842110916301</v>
      </c>
      <c r="B143">
        <v>26312.5324286139</v>
      </c>
      <c r="C143">
        <v>0.9</v>
      </c>
      <c r="D143">
        <v>99419</v>
      </c>
      <c r="E143">
        <v>581</v>
      </c>
      <c r="F143">
        <v>52058400</v>
      </c>
      <c r="G143">
        <v>509000</v>
      </c>
      <c r="H143">
        <v>52567400</v>
      </c>
      <c r="I143">
        <v>45530</v>
      </c>
      <c r="J143">
        <v>23981700</v>
      </c>
      <c r="K143">
        <v>130919</v>
      </c>
      <c r="L143">
        <v>17702350</v>
      </c>
      <c r="M143">
        <v>63</v>
      </c>
      <c r="N143">
        <v>41150</v>
      </c>
      <c r="O143">
        <v>74817</v>
      </c>
      <c r="P143">
        <v>43816989</v>
      </c>
      <c r="Q143">
        <v>98664</v>
      </c>
    </row>
    <row r="144" spans="1:17" x14ac:dyDescent="0.35">
      <c r="A144">
        <v>1233.1709981813401</v>
      </c>
      <c r="B144">
        <v>26296.619204385101</v>
      </c>
      <c r="C144">
        <v>0.9</v>
      </c>
      <c r="D144">
        <v>99158</v>
      </c>
      <c r="E144">
        <v>842</v>
      </c>
      <c r="F144">
        <v>51818900</v>
      </c>
      <c r="G144">
        <v>736300</v>
      </c>
      <c r="H144">
        <v>52555200</v>
      </c>
      <c r="I144">
        <v>46856</v>
      </c>
      <c r="J144">
        <v>24598350</v>
      </c>
      <c r="K144">
        <v>155817</v>
      </c>
      <c r="L144">
        <v>17740200</v>
      </c>
      <c r="M144">
        <v>75</v>
      </c>
      <c r="N144">
        <v>47400</v>
      </c>
      <c r="O144">
        <v>72504</v>
      </c>
      <c r="P144">
        <v>45716786</v>
      </c>
      <c r="Q144">
        <v>103221</v>
      </c>
    </row>
    <row r="145" spans="1:17" x14ac:dyDescent="0.35">
      <c r="A145">
        <v>1231.5733403087499</v>
      </c>
      <c r="B145">
        <v>26284.8058797985</v>
      </c>
      <c r="C145">
        <v>0.9</v>
      </c>
      <c r="D145">
        <v>98953</v>
      </c>
      <c r="E145">
        <v>1047</v>
      </c>
      <c r="F145">
        <v>51679800</v>
      </c>
      <c r="G145">
        <v>911900</v>
      </c>
      <c r="H145">
        <v>52591700</v>
      </c>
      <c r="I145">
        <v>47730</v>
      </c>
      <c r="J145">
        <v>25019550</v>
      </c>
      <c r="K145">
        <v>158072</v>
      </c>
      <c r="L145">
        <v>17790100</v>
      </c>
      <c r="M145">
        <v>103</v>
      </c>
      <c r="N145">
        <v>63100</v>
      </c>
      <c r="O145">
        <v>70231</v>
      </c>
      <c r="P145">
        <v>46622363</v>
      </c>
      <c r="Q145">
        <v>105199</v>
      </c>
    </row>
    <row r="146" spans="1:17" x14ac:dyDescent="0.35">
      <c r="A146">
        <v>232.61995673999201</v>
      </c>
      <c r="B146">
        <v>26289.708533050602</v>
      </c>
      <c r="C146">
        <v>0.95</v>
      </c>
      <c r="D146">
        <v>100000</v>
      </c>
      <c r="E146">
        <v>0</v>
      </c>
      <c r="F146">
        <v>52571850</v>
      </c>
      <c r="G146">
        <v>0</v>
      </c>
      <c r="H146">
        <v>52571850</v>
      </c>
      <c r="I146">
        <v>15870</v>
      </c>
      <c r="J146">
        <v>9789350</v>
      </c>
      <c r="K146">
        <v>19400</v>
      </c>
      <c r="L146">
        <v>16803450</v>
      </c>
      <c r="M146">
        <v>0</v>
      </c>
      <c r="N146">
        <v>0</v>
      </c>
      <c r="O146">
        <v>129454</v>
      </c>
      <c r="P146">
        <v>13309252</v>
      </c>
      <c r="Q146">
        <v>30713</v>
      </c>
    </row>
    <row r="147" spans="1:17" x14ac:dyDescent="0.35">
      <c r="A147">
        <v>1232.6199567399899</v>
      </c>
      <c r="B147">
        <v>26289.708533050602</v>
      </c>
      <c r="C147">
        <v>0.95</v>
      </c>
      <c r="D147">
        <v>100000</v>
      </c>
      <c r="E147">
        <v>0</v>
      </c>
      <c r="F147">
        <v>52571850</v>
      </c>
      <c r="G147">
        <v>0</v>
      </c>
      <c r="H147">
        <v>52571850</v>
      </c>
      <c r="I147">
        <v>18345</v>
      </c>
      <c r="J147">
        <v>11310050</v>
      </c>
      <c r="K147">
        <v>25297</v>
      </c>
      <c r="L147">
        <v>16902050</v>
      </c>
      <c r="M147">
        <v>0</v>
      </c>
      <c r="N147">
        <v>0</v>
      </c>
      <c r="O147">
        <v>124960</v>
      </c>
      <c r="P147">
        <v>15323973</v>
      </c>
      <c r="Q147">
        <v>35313</v>
      </c>
    </row>
    <row r="148" spans="1:17" x14ac:dyDescent="0.35">
      <c r="A148">
        <v>1232.6199567399899</v>
      </c>
      <c r="B148">
        <v>26289.708533050602</v>
      </c>
      <c r="C148">
        <v>0.95</v>
      </c>
      <c r="D148">
        <v>100000</v>
      </c>
      <c r="E148">
        <v>0</v>
      </c>
      <c r="F148">
        <v>52571850</v>
      </c>
      <c r="G148">
        <v>0</v>
      </c>
      <c r="H148">
        <v>52571850</v>
      </c>
      <c r="I148">
        <v>20887</v>
      </c>
      <c r="J148">
        <v>12746400</v>
      </c>
      <c r="K148">
        <v>30878</v>
      </c>
      <c r="L148">
        <v>17017000</v>
      </c>
      <c r="M148">
        <v>0</v>
      </c>
      <c r="N148">
        <v>0</v>
      </c>
      <c r="O148">
        <v>120248</v>
      </c>
      <c r="P148">
        <v>17518120</v>
      </c>
      <c r="Q148">
        <v>40265</v>
      </c>
    </row>
    <row r="149" spans="1:17" x14ac:dyDescent="0.35">
      <c r="A149">
        <v>1232.6199567399899</v>
      </c>
      <c r="B149">
        <v>26289.708533050602</v>
      </c>
      <c r="C149">
        <v>0.95</v>
      </c>
      <c r="D149">
        <v>100000</v>
      </c>
      <c r="E149">
        <v>0</v>
      </c>
      <c r="F149">
        <v>52571850</v>
      </c>
      <c r="G149">
        <v>0</v>
      </c>
      <c r="H149">
        <v>52571850</v>
      </c>
      <c r="I149">
        <v>23304</v>
      </c>
      <c r="J149">
        <v>14082350</v>
      </c>
      <c r="K149">
        <v>36442</v>
      </c>
      <c r="L149">
        <v>17135850</v>
      </c>
      <c r="M149">
        <v>0</v>
      </c>
      <c r="N149">
        <v>0</v>
      </c>
      <c r="O149">
        <v>115622</v>
      </c>
      <c r="P149">
        <v>19759118</v>
      </c>
      <c r="Q149">
        <v>45242</v>
      </c>
    </row>
    <row r="150" spans="1:17" x14ac:dyDescent="0.35">
      <c r="A150">
        <v>1232.6199567399899</v>
      </c>
      <c r="B150">
        <v>26289.708533050602</v>
      </c>
      <c r="C150">
        <v>0.95</v>
      </c>
      <c r="D150">
        <v>99998</v>
      </c>
      <c r="E150">
        <v>2</v>
      </c>
      <c r="F150">
        <v>52570250</v>
      </c>
      <c r="G150">
        <v>1600</v>
      </c>
      <c r="H150">
        <v>52571850</v>
      </c>
      <c r="I150">
        <v>25436</v>
      </c>
      <c r="J150">
        <v>15316000</v>
      </c>
      <c r="K150">
        <v>42303</v>
      </c>
      <c r="L150">
        <v>17258850</v>
      </c>
      <c r="M150">
        <v>0</v>
      </c>
      <c r="N150">
        <v>0</v>
      </c>
      <c r="O150">
        <v>111888</v>
      </c>
      <c r="P150">
        <v>21695397</v>
      </c>
      <c r="Q150">
        <v>49536</v>
      </c>
    </row>
    <row r="151" spans="1:17" x14ac:dyDescent="0.35">
      <c r="A151">
        <v>1232.6199567399899</v>
      </c>
      <c r="B151">
        <v>26290.1781915344</v>
      </c>
      <c r="C151">
        <v>0.95</v>
      </c>
      <c r="D151">
        <v>99999</v>
      </c>
      <c r="E151">
        <v>1</v>
      </c>
      <c r="F151">
        <v>52571450</v>
      </c>
      <c r="G151">
        <v>800</v>
      </c>
      <c r="H151">
        <v>52572250</v>
      </c>
      <c r="I151">
        <v>27446</v>
      </c>
      <c r="J151">
        <v>16528950</v>
      </c>
      <c r="K151">
        <v>50658</v>
      </c>
      <c r="L151">
        <v>17327350</v>
      </c>
      <c r="M151">
        <v>0</v>
      </c>
      <c r="N151">
        <v>0</v>
      </c>
      <c r="O151">
        <v>107942</v>
      </c>
      <c r="P151">
        <v>23714337</v>
      </c>
      <c r="Q151">
        <v>54022</v>
      </c>
    </row>
    <row r="152" spans="1:17" x14ac:dyDescent="0.35">
      <c r="A152">
        <v>1232.6199567399899</v>
      </c>
      <c r="B152">
        <v>26290.310602657799</v>
      </c>
      <c r="C152">
        <v>0.95</v>
      </c>
      <c r="D152">
        <v>99991</v>
      </c>
      <c r="E152">
        <v>9</v>
      </c>
      <c r="F152">
        <v>52563550</v>
      </c>
      <c r="G152">
        <v>8200</v>
      </c>
      <c r="H152">
        <v>52571750</v>
      </c>
      <c r="I152">
        <v>29456</v>
      </c>
      <c r="J152">
        <v>17636000</v>
      </c>
      <c r="K152">
        <v>57334</v>
      </c>
      <c r="L152">
        <v>17441350</v>
      </c>
      <c r="M152">
        <v>0</v>
      </c>
      <c r="N152">
        <v>0</v>
      </c>
      <c r="O152">
        <v>104202</v>
      </c>
      <c r="P152">
        <v>25884082</v>
      </c>
      <c r="Q152">
        <v>58671</v>
      </c>
    </row>
    <row r="153" spans="1:17" x14ac:dyDescent="0.35">
      <c r="A153">
        <v>1232.6199567399899</v>
      </c>
      <c r="B153">
        <v>26289.4708468024</v>
      </c>
      <c r="C153">
        <v>0.95</v>
      </c>
      <c r="D153">
        <v>99977</v>
      </c>
      <c r="E153">
        <v>23</v>
      </c>
      <c r="F153">
        <v>52549900</v>
      </c>
      <c r="G153">
        <v>20400</v>
      </c>
      <c r="H153">
        <v>52570300</v>
      </c>
      <c r="I153">
        <v>31622</v>
      </c>
      <c r="J153">
        <v>18867400</v>
      </c>
      <c r="K153">
        <v>66192</v>
      </c>
      <c r="L153">
        <v>17492600</v>
      </c>
      <c r="M153">
        <v>0</v>
      </c>
      <c r="N153">
        <v>0</v>
      </c>
      <c r="O153">
        <v>100371</v>
      </c>
      <c r="P153">
        <v>28108298</v>
      </c>
      <c r="Q153">
        <v>63586</v>
      </c>
    </row>
    <row r="154" spans="1:17" x14ac:dyDescent="0.35">
      <c r="A154">
        <v>1232.6199567399899</v>
      </c>
      <c r="B154">
        <v>26290.321589489002</v>
      </c>
      <c r="C154">
        <v>0.95</v>
      </c>
      <c r="D154">
        <v>99967</v>
      </c>
      <c r="E154">
        <v>33</v>
      </c>
      <c r="F154">
        <v>52541050</v>
      </c>
      <c r="G154">
        <v>29600</v>
      </c>
      <c r="H154">
        <v>52570650</v>
      </c>
      <c r="I154">
        <v>33011</v>
      </c>
      <c r="J154">
        <v>19569850</v>
      </c>
      <c r="K154">
        <v>77063</v>
      </c>
      <c r="L154">
        <v>17560600</v>
      </c>
      <c r="M154">
        <v>0</v>
      </c>
      <c r="N154">
        <v>0</v>
      </c>
      <c r="O154">
        <v>97705</v>
      </c>
      <c r="P154">
        <v>29739184</v>
      </c>
      <c r="Q154">
        <v>67101</v>
      </c>
    </row>
    <row r="155" spans="1:17" x14ac:dyDescent="0.35">
      <c r="A155">
        <v>1233.59672498696</v>
      </c>
      <c r="B155">
        <v>26292.921963598699</v>
      </c>
      <c r="C155">
        <v>0.95</v>
      </c>
      <c r="D155">
        <v>99929</v>
      </c>
      <c r="E155">
        <v>71</v>
      </c>
      <c r="F155">
        <v>52506800</v>
      </c>
      <c r="G155">
        <v>62800</v>
      </c>
      <c r="H155">
        <v>52569600</v>
      </c>
      <c r="I155">
        <v>34521</v>
      </c>
      <c r="J155">
        <v>20481250</v>
      </c>
      <c r="K155">
        <v>85309</v>
      </c>
      <c r="L155">
        <v>17667200</v>
      </c>
      <c r="M155">
        <v>0</v>
      </c>
      <c r="N155">
        <v>0</v>
      </c>
      <c r="O155">
        <v>95045</v>
      </c>
      <c r="P155">
        <v>31490201</v>
      </c>
      <c r="Q155">
        <v>70957</v>
      </c>
    </row>
    <row r="156" spans="1:17" x14ac:dyDescent="0.35">
      <c r="A156">
        <v>1232.6199567399899</v>
      </c>
      <c r="B156">
        <v>26290.994110842799</v>
      </c>
      <c r="C156">
        <v>0.95</v>
      </c>
      <c r="D156">
        <v>99887</v>
      </c>
      <c r="E156">
        <v>113</v>
      </c>
      <c r="F156">
        <v>52471550</v>
      </c>
      <c r="G156">
        <v>99200</v>
      </c>
      <c r="H156">
        <v>52570750</v>
      </c>
      <c r="I156">
        <v>36271</v>
      </c>
      <c r="J156">
        <v>21299150</v>
      </c>
      <c r="K156">
        <v>102680</v>
      </c>
      <c r="L156">
        <v>17645050</v>
      </c>
      <c r="M156">
        <v>0</v>
      </c>
      <c r="N156">
        <v>0</v>
      </c>
      <c r="O156">
        <v>91856</v>
      </c>
      <c r="P156">
        <v>33675471</v>
      </c>
      <c r="Q156">
        <v>75857</v>
      </c>
    </row>
    <row r="157" spans="1:17" x14ac:dyDescent="0.35">
      <c r="A157">
        <v>1234.0701427147601</v>
      </c>
      <c r="B157">
        <v>26279.4395171945</v>
      </c>
      <c r="C157">
        <v>0.95</v>
      </c>
      <c r="D157">
        <v>99814</v>
      </c>
      <c r="E157">
        <v>186</v>
      </c>
      <c r="F157">
        <v>52396500</v>
      </c>
      <c r="G157">
        <v>165250</v>
      </c>
      <c r="H157">
        <v>52561750</v>
      </c>
      <c r="I157">
        <v>37988</v>
      </c>
      <c r="J157">
        <v>22332700</v>
      </c>
      <c r="K157">
        <v>104669</v>
      </c>
      <c r="L157">
        <v>17741500</v>
      </c>
      <c r="M157">
        <v>0</v>
      </c>
      <c r="N157">
        <v>0</v>
      </c>
      <c r="O157">
        <v>88784</v>
      </c>
      <c r="P157">
        <v>35836828</v>
      </c>
      <c r="Q157">
        <v>80548</v>
      </c>
    </row>
    <row r="158" spans="1:17" x14ac:dyDescent="0.35">
      <c r="A158">
        <v>1233.2593181170701</v>
      </c>
      <c r="B158">
        <v>26299.892731279</v>
      </c>
      <c r="C158">
        <v>0.95</v>
      </c>
      <c r="D158">
        <v>99677</v>
      </c>
      <c r="E158">
        <v>323</v>
      </c>
      <c r="F158">
        <v>52279500</v>
      </c>
      <c r="G158">
        <v>283500</v>
      </c>
      <c r="H158">
        <v>52563000</v>
      </c>
      <c r="I158">
        <v>38797</v>
      </c>
      <c r="J158">
        <v>22849350</v>
      </c>
      <c r="K158">
        <v>119337</v>
      </c>
      <c r="L158">
        <v>17794100</v>
      </c>
      <c r="M158">
        <v>0</v>
      </c>
      <c r="N158">
        <v>0</v>
      </c>
      <c r="O158">
        <v>87487</v>
      </c>
      <c r="P158">
        <v>37111805</v>
      </c>
      <c r="Q158">
        <v>83486</v>
      </c>
    </row>
    <row r="159" spans="1:17" x14ac:dyDescent="0.35">
      <c r="A159">
        <v>1232.9589093309901</v>
      </c>
      <c r="B159">
        <v>26288.0953880091</v>
      </c>
      <c r="C159">
        <v>0.95</v>
      </c>
      <c r="D159">
        <v>99530</v>
      </c>
      <c r="E159">
        <v>470</v>
      </c>
      <c r="F159">
        <v>52153300</v>
      </c>
      <c r="G159">
        <v>409050</v>
      </c>
      <c r="H159">
        <v>52562350</v>
      </c>
      <c r="I159">
        <v>40131</v>
      </c>
      <c r="J159">
        <v>23443500</v>
      </c>
      <c r="K159">
        <v>129475</v>
      </c>
      <c r="L159">
        <v>17891150</v>
      </c>
      <c r="M159">
        <v>1</v>
      </c>
      <c r="N159">
        <v>250</v>
      </c>
      <c r="O159">
        <v>84696</v>
      </c>
      <c r="P159">
        <v>38864888</v>
      </c>
      <c r="Q159">
        <v>87537</v>
      </c>
    </row>
    <row r="160" spans="1:17" x14ac:dyDescent="0.35">
      <c r="A160">
        <v>1235.72972205974</v>
      </c>
      <c r="B160">
        <v>26291.8653670313</v>
      </c>
      <c r="C160">
        <v>0.95</v>
      </c>
      <c r="D160">
        <v>99340</v>
      </c>
      <c r="E160">
        <v>660</v>
      </c>
      <c r="F160">
        <v>52007850</v>
      </c>
      <c r="G160">
        <v>572450</v>
      </c>
      <c r="H160">
        <v>52580300</v>
      </c>
      <c r="I160">
        <v>41247</v>
      </c>
      <c r="J160">
        <v>23998850</v>
      </c>
      <c r="K160">
        <v>138095</v>
      </c>
      <c r="L160">
        <v>17900600</v>
      </c>
      <c r="M160">
        <v>0</v>
      </c>
      <c r="N160">
        <v>0</v>
      </c>
      <c r="O160">
        <v>82614</v>
      </c>
      <c r="P160">
        <v>40197365</v>
      </c>
      <c r="Q160">
        <v>90538</v>
      </c>
    </row>
    <row r="161" spans="1:17" x14ac:dyDescent="0.35">
      <c r="A161">
        <v>1232.5560432208099</v>
      </c>
      <c r="B161">
        <v>26307.642374108498</v>
      </c>
      <c r="C161">
        <v>0.95</v>
      </c>
      <c r="D161">
        <v>99074</v>
      </c>
      <c r="E161">
        <v>926</v>
      </c>
      <c r="F161">
        <v>51757800</v>
      </c>
      <c r="G161">
        <v>802350</v>
      </c>
      <c r="H161">
        <v>52560150</v>
      </c>
      <c r="I161">
        <v>41894</v>
      </c>
      <c r="J161">
        <v>24329400</v>
      </c>
      <c r="K161">
        <v>151814</v>
      </c>
      <c r="L161">
        <v>17920550</v>
      </c>
      <c r="M161">
        <v>0</v>
      </c>
      <c r="N161">
        <v>0</v>
      </c>
      <c r="O161">
        <v>80772</v>
      </c>
      <c r="P161">
        <v>41722370</v>
      </c>
      <c r="Q161">
        <v>94050</v>
      </c>
    </row>
  </sheetData>
  <sortState xmlns:xlrd2="http://schemas.microsoft.com/office/spreadsheetml/2017/richdata2" ref="A2:Q161">
    <sortCondition ref="C2:C16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FB305-3DA8-48E8-9C68-1579DC47E6AE}">
  <sheetPr>
    <tabColor rgb="FFFFFF00"/>
  </sheetPr>
  <dimension ref="A1:T17"/>
  <sheetViews>
    <sheetView topLeftCell="I1" workbookViewId="0">
      <selection activeCell="S2" sqref="S2:S17"/>
    </sheetView>
  </sheetViews>
  <sheetFormatPr defaultRowHeight="14.5" x14ac:dyDescent="0.35"/>
  <sheetData>
    <row r="1" spans="1:20" x14ac:dyDescent="0.35">
      <c r="S1" t="s">
        <v>283</v>
      </c>
      <c r="T1" t="s">
        <v>284</v>
      </c>
    </row>
    <row r="2" spans="1:20" x14ac:dyDescent="0.35">
      <c r="A2" t="s">
        <v>0</v>
      </c>
      <c r="B2" t="s">
        <v>1</v>
      </c>
      <c r="C2">
        <v>30</v>
      </c>
      <c r="D2" t="s">
        <v>2</v>
      </c>
      <c r="E2">
        <v>100000</v>
      </c>
      <c r="F2">
        <v>0</v>
      </c>
      <c r="G2">
        <v>52571850</v>
      </c>
      <c r="H2">
        <v>0</v>
      </c>
      <c r="I2">
        <v>52571850</v>
      </c>
      <c r="J2">
        <v>38464</v>
      </c>
      <c r="K2">
        <v>20217250</v>
      </c>
      <c r="L2">
        <v>40218</v>
      </c>
      <c r="M2">
        <v>15999650</v>
      </c>
      <c r="N2">
        <v>0</v>
      </c>
      <c r="O2">
        <v>0</v>
      </c>
      <c r="P2">
        <v>88041</v>
      </c>
      <c r="Q2">
        <v>31635041</v>
      </c>
      <c r="R2">
        <v>73010</v>
      </c>
      <c r="S2">
        <f>H2/I2</f>
        <v>0</v>
      </c>
      <c r="T2">
        <f>L2/160/82</f>
        <v>3.0653963414634147</v>
      </c>
    </row>
    <row r="3" spans="1:20" x14ac:dyDescent="0.35">
      <c r="A3" t="s">
        <v>0</v>
      </c>
      <c r="B3" t="s">
        <v>1</v>
      </c>
      <c r="C3">
        <v>30</v>
      </c>
      <c r="D3" t="s">
        <v>2</v>
      </c>
      <c r="E3">
        <v>100000</v>
      </c>
      <c r="F3">
        <v>0</v>
      </c>
      <c r="G3">
        <v>52571850</v>
      </c>
      <c r="H3">
        <v>0</v>
      </c>
      <c r="I3">
        <v>52571850</v>
      </c>
      <c r="J3">
        <v>41196</v>
      </c>
      <c r="K3">
        <v>21665650</v>
      </c>
      <c r="L3">
        <v>47531</v>
      </c>
      <c r="M3">
        <v>16066350</v>
      </c>
      <c r="N3">
        <v>1</v>
      </c>
      <c r="O3">
        <v>1000</v>
      </c>
      <c r="P3">
        <v>83302</v>
      </c>
      <c r="Q3">
        <v>34095059</v>
      </c>
      <c r="R3">
        <v>78411</v>
      </c>
      <c r="S3">
        <f t="shared" ref="S3:S17" si="0">H3/I3</f>
        <v>0</v>
      </c>
      <c r="T3">
        <f t="shared" ref="T3:T17" si="1">L3/160/82</f>
        <v>3.6227896341463417</v>
      </c>
    </row>
    <row r="4" spans="1:20" x14ac:dyDescent="0.35">
      <c r="A4" t="s">
        <v>0</v>
      </c>
      <c r="B4" t="s">
        <v>1</v>
      </c>
      <c r="C4">
        <v>30</v>
      </c>
      <c r="D4" t="s">
        <v>2</v>
      </c>
      <c r="E4">
        <v>100000</v>
      </c>
      <c r="F4">
        <v>0</v>
      </c>
      <c r="G4">
        <v>52571850</v>
      </c>
      <c r="H4">
        <v>0</v>
      </c>
      <c r="I4">
        <v>52571850</v>
      </c>
      <c r="J4">
        <v>43539</v>
      </c>
      <c r="K4">
        <v>22903900</v>
      </c>
      <c r="L4">
        <v>55463</v>
      </c>
      <c r="M4">
        <v>16140050</v>
      </c>
      <c r="N4">
        <v>4</v>
      </c>
      <c r="O4">
        <v>3650</v>
      </c>
      <c r="P4">
        <v>79360</v>
      </c>
      <c r="Q4">
        <v>36459682</v>
      </c>
      <c r="R4">
        <v>83485</v>
      </c>
      <c r="S4">
        <f t="shared" si="0"/>
        <v>0</v>
      </c>
      <c r="T4">
        <f t="shared" si="1"/>
        <v>4.2273628048780489</v>
      </c>
    </row>
    <row r="5" spans="1:20" x14ac:dyDescent="0.35">
      <c r="A5" t="s">
        <v>0</v>
      </c>
      <c r="B5" t="s">
        <v>31</v>
      </c>
      <c r="C5">
        <v>30</v>
      </c>
      <c r="D5" t="s">
        <v>2</v>
      </c>
      <c r="E5">
        <v>99999</v>
      </c>
      <c r="F5">
        <v>1</v>
      </c>
      <c r="G5">
        <v>52571100</v>
      </c>
      <c r="H5">
        <v>700</v>
      </c>
      <c r="I5">
        <v>52571800</v>
      </c>
      <c r="J5">
        <v>45662</v>
      </c>
      <c r="K5">
        <v>24006650</v>
      </c>
      <c r="L5">
        <v>65031</v>
      </c>
      <c r="M5">
        <v>16212800</v>
      </c>
      <c r="N5">
        <v>9</v>
      </c>
      <c r="O5">
        <v>8200</v>
      </c>
      <c r="P5">
        <v>75754</v>
      </c>
      <c r="Q5">
        <v>38755283</v>
      </c>
      <c r="R5">
        <v>88373</v>
      </c>
      <c r="S5">
        <f t="shared" si="0"/>
        <v>1.3315123317063521E-5</v>
      </c>
      <c r="T5">
        <f t="shared" si="1"/>
        <v>4.956631097560976</v>
      </c>
    </row>
    <row r="6" spans="1:20" x14ac:dyDescent="0.35">
      <c r="A6" t="s">
        <v>0</v>
      </c>
      <c r="B6" t="s">
        <v>31</v>
      </c>
      <c r="C6">
        <v>30</v>
      </c>
      <c r="D6" t="s">
        <v>2</v>
      </c>
      <c r="E6">
        <v>99999</v>
      </c>
      <c r="F6">
        <v>1</v>
      </c>
      <c r="G6">
        <v>52571100</v>
      </c>
      <c r="H6">
        <v>700</v>
      </c>
      <c r="I6">
        <v>52571800</v>
      </c>
      <c r="J6">
        <v>47615</v>
      </c>
      <c r="K6">
        <v>25025500</v>
      </c>
      <c r="L6">
        <v>75204</v>
      </c>
      <c r="M6">
        <v>16297900</v>
      </c>
      <c r="N6">
        <v>24</v>
      </c>
      <c r="O6">
        <v>21450</v>
      </c>
      <c r="P6">
        <v>72441</v>
      </c>
      <c r="Q6">
        <v>41122544</v>
      </c>
      <c r="R6">
        <v>93446</v>
      </c>
      <c r="S6">
        <f t="shared" si="0"/>
        <v>1.3315123317063521E-5</v>
      </c>
      <c r="T6">
        <f t="shared" si="1"/>
        <v>5.7320121951219507</v>
      </c>
    </row>
    <row r="7" spans="1:20" x14ac:dyDescent="0.35">
      <c r="A7" t="s">
        <v>0</v>
      </c>
      <c r="B7" t="s">
        <v>230</v>
      </c>
      <c r="C7">
        <v>30</v>
      </c>
      <c r="D7" t="s">
        <v>2</v>
      </c>
      <c r="E7">
        <v>99993</v>
      </c>
      <c r="F7">
        <v>7</v>
      </c>
      <c r="G7">
        <v>52563400</v>
      </c>
      <c r="H7">
        <v>6400</v>
      </c>
      <c r="I7">
        <v>52569800</v>
      </c>
      <c r="J7">
        <v>49088</v>
      </c>
      <c r="K7">
        <v>25727850</v>
      </c>
      <c r="L7">
        <v>85644</v>
      </c>
      <c r="M7">
        <v>16317350</v>
      </c>
      <c r="N7">
        <v>39</v>
      </c>
      <c r="O7">
        <v>34150</v>
      </c>
      <c r="P7">
        <v>69769</v>
      </c>
      <c r="Q7">
        <v>42818323</v>
      </c>
      <c r="R7">
        <v>97107</v>
      </c>
      <c r="S7">
        <f t="shared" si="0"/>
        <v>1.2174290181815414E-4</v>
      </c>
      <c r="T7">
        <f t="shared" si="1"/>
        <v>6.527743902439024</v>
      </c>
    </row>
    <row r="8" spans="1:20" x14ac:dyDescent="0.35">
      <c r="A8" t="s">
        <v>0</v>
      </c>
      <c r="B8" t="s">
        <v>231</v>
      </c>
      <c r="C8">
        <v>30</v>
      </c>
      <c r="D8" t="s">
        <v>2</v>
      </c>
      <c r="E8">
        <v>99995</v>
      </c>
      <c r="F8">
        <v>5</v>
      </c>
      <c r="G8">
        <v>52567550</v>
      </c>
      <c r="H8">
        <v>4700</v>
      </c>
      <c r="I8">
        <v>52572250</v>
      </c>
      <c r="J8">
        <v>51113</v>
      </c>
      <c r="K8">
        <v>26808000</v>
      </c>
      <c r="L8">
        <v>98598</v>
      </c>
      <c r="M8">
        <v>16377350</v>
      </c>
      <c r="N8">
        <v>63</v>
      </c>
      <c r="O8">
        <v>56550</v>
      </c>
      <c r="P8">
        <v>66519</v>
      </c>
      <c r="Q8">
        <v>45799532</v>
      </c>
      <c r="R8">
        <v>103701</v>
      </c>
      <c r="S8">
        <f t="shared" si="0"/>
        <v>8.9400777025902447E-5</v>
      </c>
      <c r="T8">
        <f t="shared" si="1"/>
        <v>7.5150914634146337</v>
      </c>
    </row>
    <row r="9" spans="1:20" x14ac:dyDescent="0.35">
      <c r="A9" t="s">
        <v>0</v>
      </c>
      <c r="B9" t="s">
        <v>234</v>
      </c>
      <c r="C9">
        <v>30</v>
      </c>
      <c r="D9" t="s">
        <v>2</v>
      </c>
      <c r="E9">
        <v>99993</v>
      </c>
      <c r="F9">
        <v>7</v>
      </c>
      <c r="G9">
        <v>52565550</v>
      </c>
      <c r="H9">
        <v>6200</v>
      </c>
      <c r="I9">
        <v>52571750</v>
      </c>
      <c r="J9">
        <v>52390</v>
      </c>
      <c r="K9">
        <v>27501100</v>
      </c>
      <c r="L9">
        <v>107162</v>
      </c>
      <c r="M9">
        <v>16457650</v>
      </c>
      <c r="N9">
        <v>144</v>
      </c>
      <c r="O9">
        <v>126950</v>
      </c>
      <c r="P9">
        <v>64286</v>
      </c>
      <c r="Q9">
        <v>47896970</v>
      </c>
      <c r="R9">
        <v>108282</v>
      </c>
      <c r="S9">
        <f t="shared" si="0"/>
        <v>1.1793406154446066E-4</v>
      </c>
      <c r="T9">
        <f t="shared" si="1"/>
        <v>8.1678353658536587</v>
      </c>
    </row>
    <row r="10" spans="1:20" x14ac:dyDescent="0.35">
      <c r="A10" t="s">
        <v>0</v>
      </c>
      <c r="B10" t="s">
        <v>236</v>
      </c>
      <c r="C10">
        <v>30</v>
      </c>
      <c r="D10" t="s">
        <v>2</v>
      </c>
      <c r="E10">
        <v>99972</v>
      </c>
      <c r="F10">
        <v>28</v>
      </c>
      <c r="G10">
        <v>52548950</v>
      </c>
      <c r="H10">
        <v>24200</v>
      </c>
      <c r="I10">
        <v>52573150</v>
      </c>
      <c r="J10">
        <v>54086</v>
      </c>
      <c r="K10">
        <v>28362400</v>
      </c>
      <c r="L10">
        <v>122339</v>
      </c>
      <c r="M10">
        <v>16467000</v>
      </c>
      <c r="N10">
        <v>251</v>
      </c>
      <c r="O10">
        <v>217750</v>
      </c>
      <c r="P10">
        <v>61466</v>
      </c>
      <c r="Q10">
        <v>50198779</v>
      </c>
      <c r="R10">
        <v>113596</v>
      </c>
      <c r="S10">
        <f t="shared" si="0"/>
        <v>4.6031101427249462E-4</v>
      </c>
      <c r="T10">
        <f t="shared" si="1"/>
        <v>9.324618902439024</v>
      </c>
    </row>
    <row r="11" spans="1:20" x14ac:dyDescent="0.35">
      <c r="A11" t="s">
        <v>0</v>
      </c>
      <c r="B11" t="s">
        <v>239</v>
      </c>
      <c r="C11">
        <v>30</v>
      </c>
      <c r="D11" t="s">
        <v>2</v>
      </c>
      <c r="E11">
        <v>99945</v>
      </c>
      <c r="F11">
        <v>55</v>
      </c>
      <c r="G11">
        <v>52520300</v>
      </c>
      <c r="H11">
        <v>47850</v>
      </c>
      <c r="I11">
        <v>52568150</v>
      </c>
      <c r="J11">
        <v>55319</v>
      </c>
      <c r="K11">
        <v>28871550</v>
      </c>
      <c r="L11">
        <v>133903</v>
      </c>
      <c r="M11">
        <v>16537000</v>
      </c>
      <c r="N11">
        <v>479</v>
      </c>
      <c r="O11">
        <v>410500</v>
      </c>
      <c r="P11">
        <v>59516</v>
      </c>
      <c r="Q11">
        <v>52383717</v>
      </c>
      <c r="R11">
        <v>118486</v>
      </c>
      <c r="S11">
        <f t="shared" si="0"/>
        <v>9.1024698415295192E-4</v>
      </c>
      <c r="T11">
        <f t="shared" si="1"/>
        <v>10.206021341463414</v>
      </c>
    </row>
    <row r="12" spans="1:20" x14ac:dyDescent="0.35">
      <c r="A12" t="s">
        <v>0</v>
      </c>
      <c r="B12" t="s">
        <v>242</v>
      </c>
      <c r="C12">
        <v>30</v>
      </c>
      <c r="D12" t="s">
        <v>2</v>
      </c>
      <c r="E12">
        <v>99904</v>
      </c>
      <c r="F12">
        <v>96</v>
      </c>
      <c r="G12">
        <v>52480800</v>
      </c>
      <c r="H12">
        <v>82700</v>
      </c>
      <c r="I12">
        <v>52563500</v>
      </c>
      <c r="J12">
        <v>56812</v>
      </c>
      <c r="K12">
        <v>29574650</v>
      </c>
      <c r="L12">
        <v>155439</v>
      </c>
      <c r="M12">
        <v>16584300</v>
      </c>
      <c r="N12">
        <v>782</v>
      </c>
      <c r="O12">
        <v>675800</v>
      </c>
      <c r="P12">
        <v>57084</v>
      </c>
      <c r="Q12">
        <v>54352197</v>
      </c>
      <c r="R12">
        <v>122965</v>
      </c>
      <c r="S12">
        <f t="shared" si="0"/>
        <v>1.5733351089634443E-3</v>
      </c>
      <c r="T12">
        <f t="shared" si="1"/>
        <v>11.847484756097561</v>
      </c>
    </row>
    <row r="13" spans="1:20" x14ac:dyDescent="0.35">
      <c r="A13" t="s">
        <v>245</v>
      </c>
      <c r="B13" t="s">
        <v>248</v>
      </c>
      <c r="C13">
        <v>30</v>
      </c>
      <c r="D13" t="s">
        <v>2</v>
      </c>
      <c r="E13">
        <v>99808</v>
      </c>
      <c r="F13">
        <v>192</v>
      </c>
      <c r="G13">
        <v>52411900</v>
      </c>
      <c r="H13">
        <v>161750</v>
      </c>
      <c r="I13">
        <v>52573650</v>
      </c>
      <c r="J13">
        <v>58156</v>
      </c>
      <c r="K13">
        <v>30074800</v>
      </c>
      <c r="L13">
        <v>165767</v>
      </c>
      <c r="M13">
        <v>16656250</v>
      </c>
      <c r="N13">
        <v>1295</v>
      </c>
      <c r="O13" t="s">
        <v>249</v>
      </c>
      <c r="P13">
        <v>54962</v>
      </c>
      <c r="Q13">
        <v>56503617</v>
      </c>
      <c r="R13">
        <v>127824</v>
      </c>
      <c r="S13">
        <f t="shared" si="0"/>
        <v>3.0766362997433124E-3</v>
      </c>
      <c r="T13">
        <f t="shared" si="1"/>
        <v>12.634679878048781</v>
      </c>
    </row>
    <row r="14" spans="1:20" x14ac:dyDescent="0.35">
      <c r="A14" t="s">
        <v>253</v>
      </c>
      <c r="B14" t="s">
        <v>256</v>
      </c>
      <c r="C14">
        <v>30</v>
      </c>
      <c r="D14" t="s">
        <v>2</v>
      </c>
      <c r="E14">
        <v>99702</v>
      </c>
      <c r="F14">
        <v>298</v>
      </c>
      <c r="G14">
        <v>52319500</v>
      </c>
      <c r="H14">
        <v>253950</v>
      </c>
      <c r="I14">
        <v>52573450</v>
      </c>
      <c r="J14">
        <v>58992</v>
      </c>
      <c r="K14">
        <v>30374600</v>
      </c>
      <c r="L14">
        <v>181757</v>
      </c>
      <c r="M14">
        <v>16720950</v>
      </c>
      <c r="N14">
        <v>1773</v>
      </c>
      <c r="O14" t="s">
        <v>257</v>
      </c>
      <c r="P14">
        <v>53628</v>
      </c>
      <c r="Q14">
        <v>57876170</v>
      </c>
      <c r="R14">
        <v>131011</v>
      </c>
      <c r="S14">
        <f t="shared" si="0"/>
        <v>4.8303849186233736E-3</v>
      </c>
      <c r="T14">
        <f t="shared" si="1"/>
        <v>13.853429878048781</v>
      </c>
    </row>
    <row r="15" spans="1:20" x14ac:dyDescent="0.35">
      <c r="A15" t="s">
        <v>261</v>
      </c>
      <c r="B15" t="s">
        <v>264</v>
      </c>
      <c r="C15">
        <v>30</v>
      </c>
      <c r="D15" t="s">
        <v>2</v>
      </c>
      <c r="E15">
        <v>99516</v>
      </c>
      <c r="F15">
        <v>484</v>
      </c>
      <c r="G15">
        <v>52157050</v>
      </c>
      <c r="H15">
        <v>407500</v>
      </c>
      <c r="I15">
        <v>52564550</v>
      </c>
      <c r="J15">
        <v>59811</v>
      </c>
      <c r="K15">
        <v>30613100</v>
      </c>
      <c r="L15">
        <v>192593</v>
      </c>
      <c r="M15">
        <v>16779850</v>
      </c>
      <c r="N15">
        <v>2238</v>
      </c>
      <c r="O15" t="s">
        <v>265</v>
      </c>
      <c r="P15">
        <v>52133</v>
      </c>
      <c r="Q15">
        <v>59366940</v>
      </c>
      <c r="R15">
        <v>134372</v>
      </c>
      <c r="S15">
        <f t="shared" si="0"/>
        <v>7.7523730346783148E-3</v>
      </c>
      <c r="T15">
        <f t="shared" si="1"/>
        <v>14.679344512195122</v>
      </c>
    </row>
    <row r="16" spans="1:20" x14ac:dyDescent="0.35">
      <c r="A16" t="s">
        <v>272</v>
      </c>
      <c r="B16" t="s">
        <v>273</v>
      </c>
      <c r="C16">
        <v>30</v>
      </c>
      <c r="D16" t="s">
        <v>2</v>
      </c>
      <c r="E16">
        <v>99238</v>
      </c>
      <c r="F16">
        <v>762</v>
      </c>
      <c r="G16">
        <v>51927000</v>
      </c>
      <c r="H16">
        <v>641450</v>
      </c>
      <c r="I16">
        <v>52568450</v>
      </c>
      <c r="J16">
        <v>60923</v>
      </c>
      <c r="K16">
        <v>30931600</v>
      </c>
      <c r="L16">
        <v>204256</v>
      </c>
      <c r="M16">
        <v>16843600</v>
      </c>
      <c r="N16">
        <v>3015</v>
      </c>
      <c r="O16" t="s">
        <v>274</v>
      </c>
      <c r="P16">
        <v>50225</v>
      </c>
      <c r="Q16">
        <v>60621262</v>
      </c>
      <c r="R16">
        <v>137312</v>
      </c>
      <c r="S16">
        <f t="shared" si="0"/>
        <v>1.2202185911892019E-2</v>
      </c>
      <c r="T16">
        <f t="shared" si="1"/>
        <v>15.568292682926828</v>
      </c>
    </row>
    <row r="17" spans="1:20" x14ac:dyDescent="0.35">
      <c r="A17" t="s">
        <v>278</v>
      </c>
      <c r="B17" t="s">
        <v>281</v>
      </c>
      <c r="C17">
        <v>30</v>
      </c>
      <c r="D17" t="s">
        <v>2</v>
      </c>
      <c r="E17">
        <v>98969</v>
      </c>
      <c r="F17">
        <v>1031</v>
      </c>
      <c r="G17">
        <v>51672300</v>
      </c>
      <c r="H17">
        <v>871950</v>
      </c>
      <c r="I17">
        <v>52544250</v>
      </c>
      <c r="J17">
        <v>61675</v>
      </c>
      <c r="K17">
        <v>30956350</v>
      </c>
      <c r="L17">
        <v>213776</v>
      </c>
      <c r="M17">
        <v>16863100</v>
      </c>
      <c r="N17">
        <v>3812</v>
      </c>
      <c r="O17" t="s">
        <v>282</v>
      </c>
      <c r="P17">
        <v>48917</v>
      </c>
      <c r="Q17">
        <v>61641754</v>
      </c>
      <c r="R17">
        <v>139704</v>
      </c>
      <c r="S17">
        <f t="shared" si="0"/>
        <v>1.6594584564438544E-2</v>
      </c>
      <c r="T17">
        <f t="shared" si="1"/>
        <v>16.293902439024389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F1409-981E-4C25-91EC-638E0482D80B}">
  <sheetPr>
    <tabColor rgb="FFFFFF00"/>
  </sheetPr>
  <dimension ref="A1:T19"/>
  <sheetViews>
    <sheetView workbookViewId="0">
      <selection activeCell="S2" sqref="S2:S17"/>
    </sheetView>
  </sheetViews>
  <sheetFormatPr defaultRowHeight="14.5" x14ac:dyDescent="0.35"/>
  <sheetData>
    <row r="1" spans="1:20" x14ac:dyDescent="0.35">
      <c r="S1" t="s">
        <v>283</v>
      </c>
      <c r="T1" t="s">
        <v>284</v>
      </c>
    </row>
    <row r="2" spans="1:20" x14ac:dyDescent="0.35">
      <c r="A2" t="s">
        <v>0</v>
      </c>
      <c r="B2" t="s">
        <v>1</v>
      </c>
      <c r="C2">
        <v>25</v>
      </c>
      <c r="D2" t="s">
        <v>2</v>
      </c>
      <c r="E2">
        <v>100000</v>
      </c>
      <c r="F2">
        <v>0</v>
      </c>
      <c r="G2">
        <v>52571850</v>
      </c>
      <c r="H2">
        <v>0</v>
      </c>
      <c r="I2">
        <v>52571850</v>
      </c>
      <c r="J2">
        <v>38464</v>
      </c>
      <c r="K2">
        <v>20217250</v>
      </c>
      <c r="L2">
        <v>40218</v>
      </c>
      <c r="M2">
        <v>15999650</v>
      </c>
      <c r="N2">
        <v>0</v>
      </c>
      <c r="O2">
        <v>0</v>
      </c>
      <c r="P2">
        <v>88041</v>
      </c>
      <c r="Q2">
        <v>31635041</v>
      </c>
      <c r="R2">
        <v>73010</v>
      </c>
      <c r="S2">
        <f>H2/I2</f>
        <v>0</v>
      </c>
      <c r="T2">
        <f>L2/82/160</f>
        <v>3.0653963414634147</v>
      </c>
    </row>
    <row r="3" spans="1:20" x14ac:dyDescent="0.35">
      <c r="A3" t="s">
        <v>0</v>
      </c>
      <c r="B3" t="s">
        <v>1</v>
      </c>
      <c r="C3">
        <v>25</v>
      </c>
      <c r="D3" t="s">
        <v>2</v>
      </c>
      <c r="E3">
        <v>100000</v>
      </c>
      <c r="F3">
        <v>0</v>
      </c>
      <c r="G3">
        <v>52571850</v>
      </c>
      <c r="H3">
        <v>0</v>
      </c>
      <c r="I3">
        <v>52571850</v>
      </c>
      <c r="J3">
        <v>41196</v>
      </c>
      <c r="K3">
        <v>21665650</v>
      </c>
      <c r="L3">
        <v>47531</v>
      </c>
      <c r="M3">
        <v>16066350</v>
      </c>
      <c r="N3">
        <v>1</v>
      </c>
      <c r="O3">
        <v>1000</v>
      </c>
      <c r="P3">
        <v>83302</v>
      </c>
      <c r="Q3">
        <v>34095059</v>
      </c>
      <c r="R3">
        <v>78411</v>
      </c>
      <c r="S3">
        <f t="shared" ref="S3:S17" si="0">H3/I3</f>
        <v>0</v>
      </c>
      <c r="T3">
        <f t="shared" ref="T3:T17" si="1">L3/82/160</f>
        <v>3.6227896341463413</v>
      </c>
    </row>
    <row r="4" spans="1:20" x14ac:dyDescent="0.35">
      <c r="A4" t="s">
        <v>0</v>
      </c>
      <c r="B4" t="s">
        <v>1</v>
      </c>
      <c r="C4">
        <v>25</v>
      </c>
      <c r="D4" t="s">
        <v>2</v>
      </c>
      <c r="E4">
        <v>100000</v>
      </c>
      <c r="F4">
        <v>0</v>
      </c>
      <c r="G4">
        <v>52571850</v>
      </c>
      <c r="H4">
        <v>0</v>
      </c>
      <c r="I4">
        <v>52571850</v>
      </c>
      <c r="J4">
        <v>43539</v>
      </c>
      <c r="K4">
        <v>22903900</v>
      </c>
      <c r="L4">
        <v>55463</v>
      </c>
      <c r="M4">
        <v>16140050</v>
      </c>
      <c r="N4">
        <v>4</v>
      </c>
      <c r="O4">
        <v>3650</v>
      </c>
      <c r="P4">
        <v>79360</v>
      </c>
      <c r="Q4">
        <v>36459682</v>
      </c>
      <c r="R4">
        <v>83485</v>
      </c>
      <c r="S4">
        <f t="shared" si="0"/>
        <v>0</v>
      </c>
      <c r="T4">
        <f t="shared" si="1"/>
        <v>4.2273628048780489</v>
      </c>
    </row>
    <row r="5" spans="1:20" x14ac:dyDescent="0.35">
      <c r="A5" t="s">
        <v>0</v>
      </c>
      <c r="B5" t="s">
        <v>31</v>
      </c>
      <c r="C5">
        <v>25</v>
      </c>
      <c r="D5" t="s">
        <v>2</v>
      </c>
      <c r="E5">
        <v>99999</v>
      </c>
      <c r="F5">
        <v>1</v>
      </c>
      <c r="G5">
        <v>52571100</v>
      </c>
      <c r="H5">
        <v>700</v>
      </c>
      <c r="I5">
        <v>52571800</v>
      </c>
      <c r="J5">
        <v>45662</v>
      </c>
      <c r="K5">
        <v>24006650</v>
      </c>
      <c r="L5">
        <v>65031</v>
      </c>
      <c r="M5">
        <v>16212800</v>
      </c>
      <c r="N5">
        <v>9</v>
      </c>
      <c r="O5">
        <v>8200</v>
      </c>
      <c r="P5">
        <v>75754</v>
      </c>
      <c r="Q5">
        <v>38755283</v>
      </c>
      <c r="R5">
        <v>88373</v>
      </c>
      <c r="S5">
        <f t="shared" si="0"/>
        <v>1.3315123317063521E-5</v>
      </c>
      <c r="T5">
        <f t="shared" si="1"/>
        <v>4.9566310975609751</v>
      </c>
    </row>
    <row r="6" spans="1:20" x14ac:dyDescent="0.35">
      <c r="A6" t="s">
        <v>0</v>
      </c>
      <c r="B6" t="s">
        <v>31</v>
      </c>
      <c r="C6">
        <v>25</v>
      </c>
      <c r="D6" t="s">
        <v>2</v>
      </c>
      <c r="E6">
        <v>99999</v>
      </c>
      <c r="F6">
        <v>1</v>
      </c>
      <c r="G6">
        <v>52571100</v>
      </c>
      <c r="H6">
        <v>700</v>
      </c>
      <c r="I6">
        <v>52571800</v>
      </c>
      <c r="J6">
        <v>47615</v>
      </c>
      <c r="K6">
        <v>25025500</v>
      </c>
      <c r="L6">
        <v>75204</v>
      </c>
      <c r="M6">
        <v>16297900</v>
      </c>
      <c r="N6">
        <v>24</v>
      </c>
      <c r="O6">
        <v>21450</v>
      </c>
      <c r="P6">
        <v>72441</v>
      </c>
      <c r="Q6">
        <v>41122544</v>
      </c>
      <c r="R6">
        <v>93446</v>
      </c>
      <c r="S6">
        <f t="shared" si="0"/>
        <v>1.3315123317063521E-5</v>
      </c>
      <c r="T6">
        <f t="shared" si="1"/>
        <v>5.7320121951219516</v>
      </c>
    </row>
    <row r="7" spans="1:20" x14ac:dyDescent="0.35">
      <c r="A7" t="s">
        <v>0</v>
      </c>
      <c r="B7" t="s">
        <v>230</v>
      </c>
      <c r="C7">
        <v>25</v>
      </c>
      <c r="D7" t="s">
        <v>2</v>
      </c>
      <c r="E7">
        <v>99993</v>
      </c>
      <c r="F7">
        <v>7</v>
      </c>
      <c r="G7">
        <v>52563400</v>
      </c>
      <c r="H7">
        <v>6400</v>
      </c>
      <c r="I7">
        <v>52569800</v>
      </c>
      <c r="J7">
        <v>49088</v>
      </c>
      <c r="K7">
        <v>25727850</v>
      </c>
      <c r="L7">
        <v>85644</v>
      </c>
      <c r="M7">
        <v>16317350</v>
      </c>
      <c r="N7">
        <v>39</v>
      </c>
      <c r="O7">
        <v>34150</v>
      </c>
      <c r="P7">
        <v>69769</v>
      </c>
      <c r="Q7">
        <v>42818323</v>
      </c>
      <c r="R7">
        <v>97107</v>
      </c>
      <c r="S7">
        <f t="shared" si="0"/>
        <v>1.2174290181815414E-4</v>
      </c>
      <c r="T7">
        <f t="shared" si="1"/>
        <v>6.5277439024390249</v>
      </c>
    </row>
    <row r="8" spans="1:20" x14ac:dyDescent="0.35">
      <c r="A8" t="s">
        <v>0</v>
      </c>
      <c r="B8" t="s">
        <v>231</v>
      </c>
      <c r="C8">
        <v>25</v>
      </c>
      <c r="D8" t="s">
        <v>2</v>
      </c>
      <c r="E8">
        <v>99994</v>
      </c>
      <c r="F8">
        <v>6</v>
      </c>
      <c r="G8">
        <v>52566650</v>
      </c>
      <c r="H8">
        <v>5600</v>
      </c>
      <c r="I8">
        <v>52572250</v>
      </c>
      <c r="J8">
        <v>51104</v>
      </c>
      <c r="K8">
        <v>26806950</v>
      </c>
      <c r="L8">
        <v>98782</v>
      </c>
      <c r="M8">
        <v>16371500</v>
      </c>
      <c r="N8">
        <v>67</v>
      </c>
      <c r="O8">
        <v>60150</v>
      </c>
      <c r="P8">
        <v>66535</v>
      </c>
      <c r="Q8">
        <v>45715927</v>
      </c>
      <c r="R8">
        <v>103532</v>
      </c>
      <c r="S8">
        <f t="shared" si="0"/>
        <v>1.0652007475426674E-4</v>
      </c>
      <c r="T8">
        <f t="shared" si="1"/>
        <v>7.5291158536585368</v>
      </c>
    </row>
    <row r="9" spans="1:20" x14ac:dyDescent="0.35">
      <c r="A9" t="s">
        <v>0</v>
      </c>
      <c r="B9" t="s">
        <v>233</v>
      </c>
      <c r="C9">
        <v>25</v>
      </c>
      <c r="D9" t="s">
        <v>2</v>
      </c>
      <c r="E9">
        <v>99991</v>
      </c>
      <c r="F9">
        <v>9</v>
      </c>
      <c r="G9">
        <v>52564850</v>
      </c>
      <c r="H9">
        <v>8200</v>
      </c>
      <c r="I9">
        <v>52573050</v>
      </c>
      <c r="J9">
        <v>52317</v>
      </c>
      <c r="K9">
        <v>27472450</v>
      </c>
      <c r="L9">
        <v>106658</v>
      </c>
      <c r="M9">
        <v>16432150</v>
      </c>
      <c r="N9">
        <v>160</v>
      </c>
      <c r="O9">
        <v>139100</v>
      </c>
      <c r="P9">
        <v>64296</v>
      </c>
      <c r="Q9">
        <v>47627955</v>
      </c>
      <c r="R9">
        <v>107757</v>
      </c>
      <c r="S9">
        <f t="shared" si="0"/>
        <v>1.5597345027537873E-4</v>
      </c>
      <c r="T9">
        <f t="shared" si="1"/>
        <v>8.1294207317073166</v>
      </c>
    </row>
    <row r="10" spans="1:20" x14ac:dyDescent="0.35">
      <c r="A10" t="s">
        <v>0</v>
      </c>
      <c r="B10" t="s">
        <v>236</v>
      </c>
      <c r="C10">
        <v>25</v>
      </c>
      <c r="D10" t="s">
        <v>2</v>
      </c>
      <c r="E10">
        <v>99971</v>
      </c>
      <c r="F10">
        <v>29</v>
      </c>
      <c r="G10">
        <v>52548100</v>
      </c>
      <c r="H10">
        <v>25050</v>
      </c>
      <c r="I10">
        <v>52573150</v>
      </c>
      <c r="J10">
        <v>54095</v>
      </c>
      <c r="K10">
        <v>28355350</v>
      </c>
      <c r="L10">
        <v>122444</v>
      </c>
      <c r="M10">
        <v>16478750</v>
      </c>
      <c r="N10">
        <v>256</v>
      </c>
      <c r="O10">
        <v>223600</v>
      </c>
      <c r="P10">
        <v>61455</v>
      </c>
      <c r="Q10">
        <v>50216449</v>
      </c>
      <c r="R10">
        <v>113624</v>
      </c>
      <c r="S10">
        <f t="shared" si="0"/>
        <v>4.7647896312090867E-4</v>
      </c>
      <c r="T10">
        <f t="shared" si="1"/>
        <v>9.3326219512195117</v>
      </c>
    </row>
    <row r="11" spans="1:20" x14ac:dyDescent="0.35">
      <c r="A11" t="s">
        <v>0</v>
      </c>
      <c r="B11" t="s">
        <v>238</v>
      </c>
      <c r="C11">
        <v>25</v>
      </c>
      <c r="D11" t="s">
        <v>2</v>
      </c>
      <c r="E11">
        <v>99934</v>
      </c>
      <c r="F11">
        <v>66</v>
      </c>
      <c r="G11">
        <v>52512500</v>
      </c>
      <c r="H11">
        <v>56400</v>
      </c>
      <c r="I11">
        <v>52568900</v>
      </c>
      <c r="J11">
        <v>55385</v>
      </c>
      <c r="K11">
        <v>28932950</v>
      </c>
      <c r="L11">
        <v>132091</v>
      </c>
      <c r="M11">
        <v>16529150</v>
      </c>
      <c r="N11">
        <v>554</v>
      </c>
      <c r="O11">
        <v>472600</v>
      </c>
      <c r="P11">
        <v>59503</v>
      </c>
      <c r="Q11">
        <v>52335499</v>
      </c>
      <c r="R11">
        <v>118282</v>
      </c>
      <c r="S11">
        <f t="shared" si="0"/>
        <v>1.0728776900410699E-3</v>
      </c>
      <c r="T11">
        <f t="shared" si="1"/>
        <v>10.067911585365852</v>
      </c>
    </row>
    <row r="12" spans="1:20" x14ac:dyDescent="0.35">
      <c r="A12" t="s">
        <v>0</v>
      </c>
      <c r="B12" t="s">
        <v>241</v>
      </c>
      <c r="C12">
        <v>25</v>
      </c>
      <c r="D12" t="s">
        <v>2</v>
      </c>
      <c r="E12">
        <v>99873</v>
      </c>
      <c r="F12">
        <v>127</v>
      </c>
      <c r="G12">
        <v>52462800</v>
      </c>
      <c r="H12">
        <v>109100</v>
      </c>
      <c r="I12">
        <v>52571900</v>
      </c>
      <c r="J12">
        <v>56729</v>
      </c>
      <c r="K12">
        <v>29502700</v>
      </c>
      <c r="L12">
        <v>152497</v>
      </c>
      <c r="M12">
        <v>16596650</v>
      </c>
      <c r="N12">
        <v>823</v>
      </c>
      <c r="O12">
        <v>704050</v>
      </c>
      <c r="P12">
        <v>57296</v>
      </c>
      <c r="Q12">
        <v>54218796</v>
      </c>
      <c r="R12">
        <v>122615</v>
      </c>
      <c r="S12">
        <f t="shared" si="0"/>
        <v>2.0752531295235668E-3</v>
      </c>
      <c r="T12">
        <f t="shared" si="1"/>
        <v>11.623246951219512</v>
      </c>
    </row>
    <row r="13" spans="1:20" x14ac:dyDescent="0.35">
      <c r="A13" t="s">
        <v>245</v>
      </c>
      <c r="B13" t="s">
        <v>246</v>
      </c>
      <c r="C13">
        <v>25</v>
      </c>
      <c r="D13" t="s">
        <v>2</v>
      </c>
      <c r="E13">
        <v>99815</v>
      </c>
      <c r="F13">
        <v>185</v>
      </c>
      <c r="G13">
        <v>52401000</v>
      </c>
      <c r="H13">
        <v>156950</v>
      </c>
      <c r="I13">
        <v>52557950</v>
      </c>
      <c r="J13">
        <v>57775</v>
      </c>
      <c r="K13">
        <v>29885750</v>
      </c>
      <c r="L13">
        <v>165376</v>
      </c>
      <c r="M13">
        <v>16648700</v>
      </c>
      <c r="N13">
        <v>1212</v>
      </c>
      <c r="O13" t="s">
        <v>247</v>
      </c>
      <c r="P13">
        <v>55637</v>
      </c>
      <c r="Q13">
        <v>56166212</v>
      </c>
      <c r="R13">
        <v>127086</v>
      </c>
      <c r="S13">
        <f t="shared" si="0"/>
        <v>2.9862275830773461E-3</v>
      </c>
      <c r="T13">
        <f t="shared" si="1"/>
        <v>12.604878048780488</v>
      </c>
    </row>
    <row r="14" spans="1:20" x14ac:dyDescent="0.35">
      <c r="A14" t="s">
        <v>253</v>
      </c>
      <c r="B14" t="s">
        <v>254</v>
      </c>
      <c r="C14">
        <v>25</v>
      </c>
      <c r="D14" t="s">
        <v>2</v>
      </c>
      <c r="E14">
        <v>99690</v>
      </c>
      <c r="F14">
        <v>310</v>
      </c>
      <c r="G14">
        <v>52302000</v>
      </c>
      <c r="H14">
        <v>268250</v>
      </c>
      <c r="I14">
        <v>52570250</v>
      </c>
      <c r="J14">
        <v>59040</v>
      </c>
      <c r="K14">
        <v>30366950</v>
      </c>
      <c r="L14">
        <v>185496</v>
      </c>
      <c r="M14">
        <v>16714100</v>
      </c>
      <c r="N14">
        <v>1686</v>
      </c>
      <c r="O14" t="s">
        <v>255</v>
      </c>
      <c r="P14">
        <v>53509</v>
      </c>
      <c r="Q14">
        <v>57799688</v>
      </c>
      <c r="R14">
        <v>130866</v>
      </c>
      <c r="S14">
        <f t="shared" si="0"/>
        <v>5.102695916416604E-3</v>
      </c>
      <c r="T14">
        <f t="shared" si="1"/>
        <v>14.13841463414634</v>
      </c>
    </row>
    <row r="15" spans="1:20" x14ac:dyDescent="0.35">
      <c r="A15" t="s">
        <v>261</v>
      </c>
      <c r="B15" t="s">
        <v>262</v>
      </c>
      <c r="C15">
        <v>25</v>
      </c>
      <c r="D15" t="s">
        <v>2</v>
      </c>
      <c r="E15">
        <v>99452</v>
      </c>
      <c r="F15">
        <v>548</v>
      </c>
      <c r="G15">
        <v>52096750</v>
      </c>
      <c r="H15">
        <v>471750</v>
      </c>
      <c r="I15">
        <v>52568500</v>
      </c>
      <c r="J15">
        <v>60060</v>
      </c>
      <c r="K15">
        <v>30701350</v>
      </c>
      <c r="L15">
        <v>192795</v>
      </c>
      <c r="M15">
        <v>16799250</v>
      </c>
      <c r="N15">
        <v>2297</v>
      </c>
      <c r="O15" t="s">
        <v>263</v>
      </c>
      <c r="P15">
        <v>51833</v>
      </c>
      <c r="Q15">
        <v>59364604</v>
      </c>
      <c r="R15">
        <v>134466</v>
      </c>
      <c r="S15">
        <f t="shared" si="0"/>
        <v>8.9740053454064692E-3</v>
      </c>
      <c r="T15">
        <f t="shared" si="1"/>
        <v>14.694740853658535</v>
      </c>
    </row>
    <row r="16" spans="1:20" x14ac:dyDescent="0.35">
      <c r="A16" t="s">
        <v>269</v>
      </c>
      <c r="B16" t="s">
        <v>270</v>
      </c>
      <c r="C16">
        <v>25</v>
      </c>
      <c r="D16" t="s">
        <v>2</v>
      </c>
      <c r="E16">
        <v>99312</v>
      </c>
      <c r="F16">
        <v>688</v>
      </c>
      <c r="G16">
        <v>51990850</v>
      </c>
      <c r="H16">
        <v>582950</v>
      </c>
      <c r="I16">
        <v>52573800</v>
      </c>
      <c r="J16">
        <v>60710</v>
      </c>
      <c r="K16">
        <v>30851450</v>
      </c>
      <c r="L16">
        <v>200379</v>
      </c>
      <c r="M16">
        <v>16821700</v>
      </c>
      <c r="N16">
        <v>2921</v>
      </c>
      <c r="O16" t="s">
        <v>271</v>
      </c>
      <c r="P16">
        <v>50369</v>
      </c>
      <c r="Q16">
        <v>60419504</v>
      </c>
      <c r="R16">
        <v>136861</v>
      </c>
      <c r="S16">
        <f t="shared" si="0"/>
        <v>1.1088222650826077E-2</v>
      </c>
      <c r="T16">
        <f t="shared" si="1"/>
        <v>15.27278963414634</v>
      </c>
    </row>
    <row r="17" spans="1:20" x14ac:dyDescent="0.35">
      <c r="A17" t="s">
        <v>278</v>
      </c>
      <c r="B17" t="s">
        <v>279</v>
      </c>
      <c r="C17">
        <v>25</v>
      </c>
      <c r="D17" t="s">
        <v>2</v>
      </c>
      <c r="E17">
        <v>98886</v>
      </c>
      <c r="F17">
        <v>1114</v>
      </c>
      <c r="G17">
        <v>51636200</v>
      </c>
      <c r="H17">
        <v>936250</v>
      </c>
      <c r="I17">
        <v>52572450</v>
      </c>
      <c r="J17">
        <v>61525</v>
      </c>
      <c r="K17">
        <v>30940150</v>
      </c>
      <c r="L17">
        <v>214669</v>
      </c>
      <c r="M17">
        <v>16847350</v>
      </c>
      <c r="N17">
        <v>3612</v>
      </c>
      <c r="O17" t="s">
        <v>280</v>
      </c>
      <c r="P17">
        <v>49007</v>
      </c>
      <c r="Q17">
        <v>61258017</v>
      </c>
      <c r="R17">
        <v>138601</v>
      </c>
      <c r="S17">
        <f t="shared" si="0"/>
        <v>1.7808757248330639E-2</v>
      </c>
      <c r="T17">
        <f t="shared" si="1"/>
        <v>16.361966463414635</v>
      </c>
    </row>
    <row r="19" spans="1:20" x14ac:dyDescent="0.35">
      <c r="F19" s="3"/>
    </row>
  </sheetData>
  <sortState xmlns:xlrd2="http://schemas.microsoft.com/office/spreadsheetml/2017/richdata2" ref="A2:R34">
    <sortCondition ref="C2:C3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BDEC3-8A1A-437E-834A-3D4F3ADA9384}">
  <sheetPr>
    <tabColor rgb="FFFFFF00"/>
  </sheetPr>
  <dimension ref="A1:T17"/>
  <sheetViews>
    <sheetView topLeftCell="D1" workbookViewId="0">
      <selection activeCell="F22" sqref="F22"/>
    </sheetView>
  </sheetViews>
  <sheetFormatPr defaultRowHeight="14.5" x14ac:dyDescent="0.35"/>
  <cols>
    <col min="19" max="19" width="10.453125" bestFit="1" customWidth="1"/>
  </cols>
  <sheetData>
    <row r="1" spans="1:20" x14ac:dyDescent="0.35">
      <c r="S1" t="s">
        <v>283</v>
      </c>
      <c r="T1" t="s">
        <v>284</v>
      </c>
    </row>
    <row r="2" spans="1:20" x14ac:dyDescent="0.35">
      <c r="A2" t="s">
        <v>170</v>
      </c>
      <c r="B2" t="s">
        <v>1</v>
      </c>
      <c r="C2">
        <v>20</v>
      </c>
      <c r="D2" t="s">
        <v>2</v>
      </c>
      <c r="E2">
        <v>100000</v>
      </c>
      <c r="F2">
        <v>0</v>
      </c>
      <c r="G2">
        <v>52571850</v>
      </c>
      <c r="H2">
        <v>0</v>
      </c>
      <c r="I2">
        <v>52571850</v>
      </c>
      <c r="J2">
        <v>38464</v>
      </c>
      <c r="K2">
        <v>20217250</v>
      </c>
      <c r="L2">
        <v>40218</v>
      </c>
      <c r="M2">
        <v>15999650</v>
      </c>
      <c r="N2">
        <v>0</v>
      </c>
      <c r="O2">
        <v>0</v>
      </c>
      <c r="P2">
        <v>88041</v>
      </c>
      <c r="Q2">
        <v>31635041</v>
      </c>
      <c r="R2">
        <v>73010</v>
      </c>
      <c r="S2" s="4">
        <f>H2/I2</f>
        <v>0</v>
      </c>
      <c r="T2">
        <f>L2/160/82</f>
        <v>3.0653963414634147</v>
      </c>
    </row>
    <row r="3" spans="1:20" x14ac:dyDescent="0.35">
      <c r="A3" t="s">
        <v>0</v>
      </c>
      <c r="B3" t="s">
        <v>1</v>
      </c>
      <c r="C3">
        <v>20</v>
      </c>
      <c r="D3" t="s">
        <v>2</v>
      </c>
      <c r="E3">
        <v>100000</v>
      </c>
      <c r="F3">
        <v>0</v>
      </c>
      <c r="G3">
        <v>52571850</v>
      </c>
      <c r="H3">
        <v>0</v>
      </c>
      <c r="I3">
        <v>52571850</v>
      </c>
      <c r="J3">
        <v>41206</v>
      </c>
      <c r="K3">
        <v>21669700</v>
      </c>
      <c r="L3">
        <v>47605</v>
      </c>
      <c r="M3">
        <v>16064500</v>
      </c>
      <c r="N3">
        <v>2</v>
      </c>
      <c r="O3">
        <v>1850</v>
      </c>
      <c r="P3">
        <v>83292</v>
      </c>
      <c r="Q3">
        <v>34092986</v>
      </c>
      <c r="R3">
        <v>78415</v>
      </c>
      <c r="S3" s="4">
        <f t="shared" ref="S3:S17" si="0">H3/I3</f>
        <v>0</v>
      </c>
      <c r="T3">
        <f t="shared" ref="T3:T17" si="1">L3/160/82</f>
        <v>3.6284298780487805</v>
      </c>
    </row>
    <row r="4" spans="1:20" x14ac:dyDescent="0.35">
      <c r="A4" t="s">
        <v>0</v>
      </c>
      <c r="B4" t="s">
        <v>1</v>
      </c>
      <c r="C4">
        <v>20</v>
      </c>
      <c r="D4" t="s">
        <v>2</v>
      </c>
      <c r="E4">
        <v>100000</v>
      </c>
      <c r="F4">
        <v>0</v>
      </c>
      <c r="G4">
        <v>52571850</v>
      </c>
      <c r="H4">
        <v>0</v>
      </c>
      <c r="I4">
        <v>52571850</v>
      </c>
      <c r="J4">
        <v>43533</v>
      </c>
      <c r="K4">
        <v>22901900</v>
      </c>
      <c r="L4">
        <v>55463</v>
      </c>
      <c r="M4">
        <v>16140050</v>
      </c>
      <c r="N4">
        <v>5</v>
      </c>
      <c r="O4">
        <v>4650</v>
      </c>
      <c r="P4">
        <v>79371</v>
      </c>
      <c r="Q4">
        <v>36448111</v>
      </c>
      <c r="R4">
        <v>83459</v>
      </c>
      <c r="S4" s="4">
        <f t="shared" si="0"/>
        <v>0</v>
      </c>
      <c r="T4">
        <f t="shared" si="1"/>
        <v>4.2273628048780489</v>
      </c>
    </row>
    <row r="5" spans="1:20" x14ac:dyDescent="0.35">
      <c r="A5" t="s">
        <v>0</v>
      </c>
      <c r="B5" t="s">
        <v>31</v>
      </c>
      <c r="C5">
        <v>20</v>
      </c>
      <c r="D5" t="s">
        <v>2</v>
      </c>
      <c r="E5">
        <v>99999</v>
      </c>
      <c r="F5">
        <v>1</v>
      </c>
      <c r="G5">
        <v>52571100</v>
      </c>
      <c r="H5">
        <v>700</v>
      </c>
      <c r="I5">
        <v>52571800</v>
      </c>
      <c r="J5">
        <v>45665</v>
      </c>
      <c r="K5">
        <v>24012850</v>
      </c>
      <c r="L5">
        <v>65133</v>
      </c>
      <c r="M5">
        <v>16212250</v>
      </c>
      <c r="N5">
        <v>9</v>
      </c>
      <c r="O5">
        <v>8200</v>
      </c>
      <c r="P5">
        <v>75744</v>
      </c>
      <c r="Q5">
        <v>38768385</v>
      </c>
      <c r="R5">
        <v>88399</v>
      </c>
      <c r="S5" s="4">
        <f t="shared" si="0"/>
        <v>1.3315123317063521E-5</v>
      </c>
      <c r="T5">
        <f t="shared" si="1"/>
        <v>4.9644054878048784</v>
      </c>
    </row>
    <row r="6" spans="1:20" x14ac:dyDescent="0.35">
      <c r="A6" t="s">
        <v>0</v>
      </c>
      <c r="B6" t="s">
        <v>31</v>
      </c>
      <c r="C6">
        <v>20</v>
      </c>
      <c r="D6" t="s">
        <v>2</v>
      </c>
      <c r="E6">
        <v>99999</v>
      </c>
      <c r="F6">
        <v>1</v>
      </c>
      <c r="G6">
        <v>52571100</v>
      </c>
      <c r="H6">
        <v>700</v>
      </c>
      <c r="I6">
        <v>52571800</v>
      </c>
      <c r="J6">
        <v>47609</v>
      </c>
      <c r="K6">
        <v>25020100</v>
      </c>
      <c r="L6">
        <v>74838</v>
      </c>
      <c r="M6">
        <v>16297400</v>
      </c>
      <c r="N6">
        <v>32</v>
      </c>
      <c r="O6">
        <v>27950</v>
      </c>
      <c r="P6">
        <v>72446</v>
      </c>
      <c r="Q6">
        <v>41116627</v>
      </c>
      <c r="R6">
        <v>93410</v>
      </c>
      <c r="S6" s="4">
        <f t="shared" si="0"/>
        <v>1.3315123317063521E-5</v>
      </c>
      <c r="T6">
        <f t="shared" si="1"/>
        <v>5.7041158536585366</v>
      </c>
    </row>
    <row r="7" spans="1:20" x14ac:dyDescent="0.35">
      <c r="A7" t="s">
        <v>0</v>
      </c>
      <c r="B7" t="s">
        <v>3</v>
      </c>
      <c r="C7">
        <v>20</v>
      </c>
      <c r="D7" t="s">
        <v>2</v>
      </c>
      <c r="E7">
        <v>99995</v>
      </c>
      <c r="F7">
        <v>5</v>
      </c>
      <c r="G7">
        <v>52567400</v>
      </c>
      <c r="H7">
        <v>4100</v>
      </c>
      <c r="I7">
        <v>52571500</v>
      </c>
      <c r="J7">
        <v>50736</v>
      </c>
      <c r="K7">
        <v>26705500</v>
      </c>
      <c r="L7">
        <v>94750</v>
      </c>
      <c r="M7">
        <v>16410300</v>
      </c>
      <c r="N7">
        <v>97</v>
      </c>
      <c r="O7">
        <v>86550</v>
      </c>
      <c r="P7">
        <v>66837</v>
      </c>
      <c r="Q7">
        <v>45181224</v>
      </c>
      <c r="R7">
        <v>102287</v>
      </c>
      <c r="S7" s="4">
        <f t="shared" si="0"/>
        <v>7.7989024471434144E-5</v>
      </c>
      <c r="T7">
        <f t="shared" si="1"/>
        <v>7.2217987804878048</v>
      </c>
    </row>
    <row r="8" spans="1:20" x14ac:dyDescent="0.35">
      <c r="A8" t="s">
        <v>0</v>
      </c>
      <c r="B8" t="s">
        <v>229</v>
      </c>
      <c r="C8">
        <v>20</v>
      </c>
      <c r="D8" t="s">
        <v>2</v>
      </c>
      <c r="E8">
        <v>99994</v>
      </c>
      <c r="F8">
        <v>6</v>
      </c>
      <c r="G8">
        <v>52566100</v>
      </c>
      <c r="H8">
        <v>5450</v>
      </c>
      <c r="I8">
        <v>52571550</v>
      </c>
      <c r="J8">
        <v>49190</v>
      </c>
      <c r="K8">
        <v>25803900</v>
      </c>
      <c r="L8">
        <v>84507</v>
      </c>
      <c r="M8">
        <v>16323650</v>
      </c>
      <c r="N8">
        <v>40</v>
      </c>
      <c r="O8">
        <v>35800</v>
      </c>
      <c r="P8">
        <v>69331</v>
      </c>
      <c r="Q8">
        <v>42764054</v>
      </c>
      <c r="R8">
        <v>97003</v>
      </c>
      <c r="S8" s="4">
        <f t="shared" si="0"/>
        <v>1.0366823880977448E-4</v>
      </c>
      <c r="T8">
        <f t="shared" si="1"/>
        <v>6.441082317073171</v>
      </c>
    </row>
    <row r="9" spans="1:20" x14ac:dyDescent="0.35">
      <c r="A9" t="s">
        <v>0</v>
      </c>
      <c r="B9" t="s">
        <v>232</v>
      </c>
      <c r="C9">
        <v>20</v>
      </c>
      <c r="D9" t="s">
        <v>2</v>
      </c>
      <c r="E9">
        <v>99994</v>
      </c>
      <c r="F9">
        <v>6</v>
      </c>
      <c r="G9">
        <v>52566450</v>
      </c>
      <c r="H9">
        <v>5450</v>
      </c>
      <c r="I9">
        <v>52571900</v>
      </c>
      <c r="J9">
        <v>52425</v>
      </c>
      <c r="K9">
        <v>27483000</v>
      </c>
      <c r="L9">
        <v>107425</v>
      </c>
      <c r="M9">
        <v>16460750</v>
      </c>
      <c r="N9">
        <v>171</v>
      </c>
      <c r="O9">
        <v>150500</v>
      </c>
      <c r="P9">
        <v>64223</v>
      </c>
      <c r="Q9">
        <v>47362814</v>
      </c>
      <c r="R9">
        <v>107250</v>
      </c>
      <c r="S9" s="4">
        <f t="shared" si="0"/>
        <v>1.0366754863339541E-4</v>
      </c>
      <c r="T9">
        <f t="shared" si="1"/>
        <v>8.1878810975609753</v>
      </c>
    </row>
    <row r="10" spans="1:20" x14ac:dyDescent="0.35">
      <c r="A10" t="s">
        <v>0</v>
      </c>
      <c r="B10" t="s">
        <v>235</v>
      </c>
      <c r="C10">
        <v>20</v>
      </c>
      <c r="D10" t="s">
        <v>2</v>
      </c>
      <c r="E10">
        <v>99973</v>
      </c>
      <c r="F10">
        <v>27</v>
      </c>
      <c r="G10">
        <v>52549300</v>
      </c>
      <c r="H10">
        <v>23800</v>
      </c>
      <c r="I10">
        <v>52573100</v>
      </c>
      <c r="J10">
        <v>54165</v>
      </c>
      <c r="K10">
        <v>28427950</v>
      </c>
      <c r="L10">
        <v>123499</v>
      </c>
      <c r="M10">
        <v>16499200</v>
      </c>
      <c r="N10">
        <v>350</v>
      </c>
      <c r="O10">
        <v>300850</v>
      </c>
      <c r="P10">
        <v>61462</v>
      </c>
      <c r="Q10">
        <v>50016929</v>
      </c>
      <c r="R10">
        <v>113306</v>
      </c>
      <c r="S10" s="4">
        <f t="shared" si="0"/>
        <v>4.527029983014127E-4</v>
      </c>
      <c r="T10">
        <f t="shared" si="1"/>
        <v>9.413033536585365</v>
      </c>
    </row>
    <row r="11" spans="1:20" x14ac:dyDescent="0.35">
      <c r="A11" t="s">
        <v>0</v>
      </c>
      <c r="B11" t="s">
        <v>237</v>
      </c>
      <c r="C11">
        <v>20</v>
      </c>
      <c r="D11" t="s">
        <v>2</v>
      </c>
      <c r="E11">
        <v>99942</v>
      </c>
      <c r="F11">
        <v>58</v>
      </c>
      <c r="G11">
        <v>52521900</v>
      </c>
      <c r="H11">
        <v>49700</v>
      </c>
      <c r="I11">
        <v>52571600</v>
      </c>
      <c r="J11">
        <v>55413</v>
      </c>
      <c r="K11">
        <v>28986800</v>
      </c>
      <c r="L11">
        <v>137161</v>
      </c>
      <c r="M11">
        <v>16484750</v>
      </c>
      <c r="N11">
        <v>509</v>
      </c>
      <c r="O11">
        <v>441550</v>
      </c>
      <c r="P11">
        <v>59361</v>
      </c>
      <c r="Q11">
        <v>51916763</v>
      </c>
      <c r="R11">
        <v>117536</v>
      </c>
      <c r="S11" s="4">
        <f t="shared" si="0"/>
        <v>9.4537735203037378E-4</v>
      </c>
      <c r="T11">
        <f t="shared" si="1"/>
        <v>10.454344512195123</v>
      </c>
    </row>
    <row r="12" spans="1:20" x14ac:dyDescent="0.35">
      <c r="A12" t="s">
        <v>0</v>
      </c>
      <c r="B12" t="s">
        <v>240</v>
      </c>
      <c r="C12">
        <v>20</v>
      </c>
      <c r="D12" t="s">
        <v>2</v>
      </c>
      <c r="E12">
        <v>99881</v>
      </c>
      <c r="F12">
        <v>119</v>
      </c>
      <c r="G12">
        <v>52466500</v>
      </c>
      <c r="H12">
        <v>104350</v>
      </c>
      <c r="I12">
        <v>52570850</v>
      </c>
      <c r="J12">
        <v>56801</v>
      </c>
      <c r="K12">
        <v>29540200</v>
      </c>
      <c r="L12">
        <v>148688</v>
      </c>
      <c r="M12">
        <v>16612650</v>
      </c>
      <c r="N12">
        <v>892</v>
      </c>
      <c r="O12">
        <v>763300</v>
      </c>
      <c r="P12">
        <v>57019</v>
      </c>
      <c r="Q12">
        <v>53923501</v>
      </c>
      <c r="R12">
        <v>122061</v>
      </c>
      <c r="S12" s="4">
        <f t="shared" si="0"/>
        <v>1.9849403233921461E-3</v>
      </c>
      <c r="T12">
        <f t="shared" si="1"/>
        <v>11.332926829268292</v>
      </c>
    </row>
    <row r="13" spans="1:20" x14ac:dyDescent="0.35">
      <c r="A13" t="s">
        <v>78</v>
      </c>
      <c r="B13" t="s">
        <v>243</v>
      </c>
      <c r="C13">
        <v>20</v>
      </c>
      <c r="D13" t="s">
        <v>2</v>
      </c>
      <c r="E13">
        <v>99818</v>
      </c>
      <c r="F13">
        <v>182</v>
      </c>
      <c r="G13">
        <v>52407000</v>
      </c>
      <c r="H13">
        <v>157850</v>
      </c>
      <c r="I13">
        <v>52564850</v>
      </c>
      <c r="J13">
        <v>58032</v>
      </c>
      <c r="K13">
        <v>30108100</v>
      </c>
      <c r="L13">
        <v>160748</v>
      </c>
      <c r="M13">
        <v>16660300</v>
      </c>
      <c r="N13">
        <v>1289</v>
      </c>
      <c r="O13" t="s">
        <v>244</v>
      </c>
      <c r="P13">
        <v>55165</v>
      </c>
      <c r="Q13">
        <v>56045079</v>
      </c>
      <c r="R13">
        <v>126810</v>
      </c>
      <c r="S13" s="4">
        <f t="shared" si="0"/>
        <v>3.0029572994120595E-3</v>
      </c>
      <c r="T13">
        <f t="shared" si="1"/>
        <v>12.252134146341463</v>
      </c>
    </row>
    <row r="14" spans="1:20" x14ac:dyDescent="0.35">
      <c r="A14" t="s">
        <v>250</v>
      </c>
      <c r="B14" t="s">
        <v>251</v>
      </c>
      <c r="C14">
        <v>20</v>
      </c>
      <c r="D14" t="s">
        <v>2</v>
      </c>
      <c r="E14">
        <v>99695</v>
      </c>
      <c r="F14">
        <v>305</v>
      </c>
      <c r="G14">
        <v>52307100</v>
      </c>
      <c r="H14">
        <v>264200</v>
      </c>
      <c r="I14">
        <v>52571300</v>
      </c>
      <c r="J14">
        <v>58983</v>
      </c>
      <c r="K14">
        <v>30405150</v>
      </c>
      <c r="L14">
        <v>174014</v>
      </c>
      <c r="M14">
        <v>16704700</v>
      </c>
      <c r="N14">
        <v>1778</v>
      </c>
      <c r="O14" t="s">
        <v>252</v>
      </c>
      <c r="P14">
        <v>53636</v>
      </c>
      <c r="Q14">
        <v>57649214</v>
      </c>
      <c r="R14">
        <v>130478</v>
      </c>
      <c r="S14" s="4">
        <f t="shared" si="0"/>
        <v>5.0255557690222609E-3</v>
      </c>
      <c r="T14">
        <f t="shared" si="1"/>
        <v>13.263262195121952</v>
      </c>
    </row>
    <row r="15" spans="1:20" x14ac:dyDescent="0.35">
      <c r="A15" t="s">
        <v>258</v>
      </c>
      <c r="B15" t="s">
        <v>259</v>
      </c>
      <c r="C15">
        <v>20</v>
      </c>
      <c r="D15" t="s">
        <v>2</v>
      </c>
      <c r="E15">
        <v>99496</v>
      </c>
      <c r="F15">
        <v>504</v>
      </c>
      <c r="G15">
        <v>52149450</v>
      </c>
      <c r="H15">
        <v>422150</v>
      </c>
      <c r="I15">
        <v>52571600</v>
      </c>
      <c r="J15">
        <v>59653</v>
      </c>
      <c r="K15">
        <v>30469150</v>
      </c>
      <c r="L15">
        <v>190082</v>
      </c>
      <c r="M15">
        <v>16779900</v>
      </c>
      <c r="N15">
        <v>2276</v>
      </c>
      <c r="O15" t="s">
        <v>260</v>
      </c>
      <c r="P15">
        <v>52159</v>
      </c>
      <c r="Q15">
        <v>58825549</v>
      </c>
      <c r="R15">
        <v>133142</v>
      </c>
      <c r="S15" s="4">
        <f t="shared" si="0"/>
        <v>8.0300009891272096E-3</v>
      </c>
      <c r="T15">
        <f t="shared" si="1"/>
        <v>14.487957317073171</v>
      </c>
    </row>
    <row r="16" spans="1:20" x14ac:dyDescent="0.35">
      <c r="A16" t="s">
        <v>266</v>
      </c>
      <c r="B16" t="s">
        <v>267</v>
      </c>
      <c r="C16">
        <v>20</v>
      </c>
      <c r="D16" t="s">
        <v>2</v>
      </c>
      <c r="E16">
        <v>99234</v>
      </c>
      <c r="F16">
        <v>766</v>
      </c>
      <c r="G16">
        <v>51920000</v>
      </c>
      <c r="H16">
        <v>648300</v>
      </c>
      <c r="I16">
        <v>52568300</v>
      </c>
      <c r="J16">
        <v>60434</v>
      </c>
      <c r="K16">
        <v>30624650</v>
      </c>
      <c r="L16">
        <v>197315</v>
      </c>
      <c r="M16">
        <v>16813050</v>
      </c>
      <c r="N16">
        <v>3140</v>
      </c>
      <c r="O16" t="s">
        <v>268</v>
      </c>
      <c r="P16">
        <v>50928</v>
      </c>
      <c r="Q16">
        <v>59746353</v>
      </c>
      <c r="R16">
        <v>135285</v>
      </c>
      <c r="S16" s="4">
        <f t="shared" si="0"/>
        <v>1.2332527397690243E-2</v>
      </c>
      <c r="T16">
        <f t="shared" si="1"/>
        <v>15.039253048780488</v>
      </c>
    </row>
    <row r="17" spans="1:20" x14ac:dyDescent="0.35">
      <c r="A17" t="s">
        <v>275</v>
      </c>
      <c r="B17" t="s">
        <v>276</v>
      </c>
      <c r="C17">
        <v>20</v>
      </c>
      <c r="D17" t="s">
        <v>2</v>
      </c>
      <c r="E17">
        <v>98951</v>
      </c>
      <c r="F17">
        <v>1049</v>
      </c>
      <c r="G17">
        <v>51678700</v>
      </c>
      <c r="H17">
        <v>883650</v>
      </c>
      <c r="I17">
        <v>52562350</v>
      </c>
      <c r="J17">
        <v>61714</v>
      </c>
      <c r="K17">
        <v>31030850</v>
      </c>
      <c r="L17">
        <v>207998</v>
      </c>
      <c r="M17">
        <v>16886450</v>
      </c>
      <c r="N17">
        <v>3716</v>
      </c>
      <c r="O17" t="s">
        <v>277</v>
      </c>
      <c r="P17">
        <v>48726</v>
      </c>
      <c r="Q17">
        <v>61435322</v>
      </c>
      <c r="R17">
        <v>139190</v>
      </c>
      <c r="S17" s="4">
        <f t="shared" si="0"/>
        <v>1.6811462957801546E-2</v>
      </c>
      <c r="T17">
        <f t="shared" si="1"/>
        <v>15.853506097560976</v>
      </c>
    </row>
  </sheetData>
  <sortState xmlns:xlrd2="http://schemas.microsoft.com/office/spreadsheetml/2017/richdata2" ref="A2:S17">
    <sortCondition descending="1" ref="E2:E1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20ED2-E4A5-4A13-A928-8BAA57CD5E4A}">
  <dimension ref="A32:U48"/>
  <sheetViews>
    <sheetView topLeftCell="A28" workbookViewId="0">
      <selection activeCell="U48" sqref="U48"/>
    </sheetView>
  </sheetViews>
  <sheetFormatPr defaultRowHeight="14.5" x14ac:dyDescent="0.35"/>
  <sheetData>
    <row r="32" spans="19:21" x14ac:dyDescent="0.35">
      <c r="S32" t="s">
        <v>224</v>
      </c>
      <c r="U32" t="s">
        <v>225</v>
      </c>
    </row>
    <row r="33" spans="1:21" x14ac:dyDescent="0.35">
      <c r="A33" t="s">
        <v>0</v>
      </c>
      <c r="B33" t="s">
        <v>1</v>
      </c>
      <c r="C33" t="s">
        <v>97</v>
      </c>
      <c r="D33">
        <v>100000</v>
      </c>
      <c r="E33">
        <v>0</v>
      </c>
      <c r="F33">
        <v>52571850</v>
      </c>
      <c r="G33">
        <v>0</v>
      </c>
      <c r="H33">
        <v>52571850</v>
      </c>
      <c r="I33">
        <v>22896</v>
      </c>
      <c r="J33">
        <v>12252350</v>
      </c>
      <c r="K33">
        <v>27724</v>
      </c>
      <c r="L33">
        <v>16815100</v>
      </c>
      <c r="M33">
        <v>0</v>
      </c>
      <c r="N33">
        <v>0</v>
      </c>
      <c r="O33">
        <v>116441</v>
      </c>
      <c r="P33">
        <v>19040869</v>
      </c>
      <c r="Q33">
        <v>43885</v>
      </c>
      <c r="S33">
        <f>G33/H33</f>
        <v>0</v>
      </c>
      <c r="U33">
        <f>K33/82/160</f>
        <v>2.1131097560975611</v>
      </c>
    </row>
    <row r="34" spans="1:21" x14ac:dyDescent="0.35">
      <c r="A34" t="s">
        <v>0</v>
      </c>
      <c r="B34" t="s">
        <v>1</v>
      </c>
      <c r="C34" t="s">
        <v>97</v>
      </c>
      <c r="D34">
        <v>100000</v>
      </c>
      <c r="E34">
        <v>0</v>
      </c>
      <c r="F34">
        <v>52571850</v>
      </c>
      <c r="G34">
        <v>0</v>
      </c>
      <c r="H34">
        <v>52571850</v>
      </c>
      <c r="I34">
        <v>25584</v>
      </c>
      <c r="J34">
        <v>13728800</v>
      </c>
      <c r="K34">
        <v>33471</v>
      </c>
      <c r="L34">
        <v>16928550</v>
      </c>
      <c r="M34">
        <v>0</v>
      </c>
      <c r="N34">
        <v>0</v>
      </c>
      <c r="O34">
        <v>111555</v>
      </c>
      <c r="P34">
        <v>21315720</v>
      </c>
      <c r="Q34">
        <v>49035</v>
      </c>
      <c r="S34">
        <f t="shared" ref="S34:S47" si="0">G34/H34</f>
        <v>0</v>
      </c>
      <c r="U34">
        <f t="shared" ref="U34:U47" si="1">K34/82/160</f>
        <v>2.5511432926829269</v>
      </c>
    </row>
    <row r="35" spans="1:21" x14ac:dyDescent="0.35">
      <c r="A35" t="s">
        <v>0</v>
      </c>
      <c r="B35" t="s">
        <v>1</v>
      </c>
      <c r="C35" t="s">
        <v>97</v>
      </c>
      <c r="D35">
        <v>100000</v>
      </c>
      <c r="E35">
        <v>0</v>
      </c>
      <c r="F35">
        <v>52571850</v>
      </c>
      <c r="G35">
        <v>0</v>
      </c>
      <c r="H35">
        <v>52571850</v>
      </c>
      <c r="I35">
        <v>28145</v>
      </c>
      <c r="J35">
        <v>15071550</v>
      </c>
      <c r="K35">
        <v>39103</v>
      </c>
      <c r="L35">
        <v>17037150</v>
      </c>
      <c r="M35">
        <v>0</v>
      </c>
      <c r="N35">
        <v>0</v>
      </c>
      <c r="O35">
        <v>106801</v>
      </c>
      <c r="P35">
        <v>23667438</v>
      </c>
      <c r="Q35">
        <v>54246</v>
      </c>
      <c r="S35">
        <f t="shared" si="0"/>
        <v>0</v>
      </c>
      <c r="U35">
        <f t="shared" si="1"/>
        <v>2.9804115853658537</v>
      </c>
    </row>
    <row r="36" spans="1:21" x14ac:dyDescent="0.35">
      <c r="A36" t="s">
        <v>0</v>
      </c>
      <c r="B36" t="s">
        <v>1</v>
      </c>
      <c r="C36" t="s">
        <v>97</v>
      </c>
      <c r="D36">
        <v>99999</v>
      </c>
      <c r="E36">
        <v>1</v>
      </c>
      <c r="F36">
        <v>52570850</v>
      </c>
      <c r="G36">
        <v>1000</v>
      </c>
      <c r="H36">
        <v>52571850</v>
      </c>
      <c r="I36">
        <v>19903</v>
      </c>
      <c r="J36">
        <v>10737050</v>
      </c>
      <c r="K36">
        <v>21437</v>
      </c>
      <c r="L36">
        <v>16728000</v>
      </c>
      <c r="M36">
        <v>0</v>
      </c>
      <c r="N36">
        <v>0</v>
      </c>
      <c r="O36">
        <v>121915</v>
      </c>
      <c r="P36">
        <v>16604258</v>
      </c>
      <c r="Q36">
        <v>38304</v>
      </c>
      <c r="S36">
        <f t="shared" si="0"/>
        <v>1.9021586647607039E-5</v>
      </c>
      <c r="U36">
        <f t="shared" si="1"/>
        <v>1.6339176829268294</v>
      </c>
    </row>
    <row r="37" spans="1:21" x14ac:dyDescent="0.35">
      <c r="A37" t="s">
        <v>0</v>
      </c>
      <c r="B37" t="s">
        <v>100</v>
      </c>
      <c r="C37" t="s">
        <v>97</v>
      </c>
      <c r="D37">
        <v>99998</v>
      </c>
      <c r="E37">
        <v>2</v>
      </c>
      <c r="F37">
        <v>52570100</v>
      </c>
      <c r="G37">
        <v>1800</v>
      </c>
      <c r="H37">
        <v>52571900</v>
      </c>
      <c r="I37">
        <v>30714</v>
      </c>
      <c r="J37">
        <v>16344000</v>
      </c>
      <c r="K37">
        <v>46362</v>
      </c>
      <c r="L37">
        <v>17119000</v>
      </c>
      <c r="M37">
        <v>0</v>
      </c>
      <c r="N37">
        <v>0</v>
      </c>
      <c r="O37">
        <v>101961</v>
      </c>
      <c r="P37">
        <v>26274302</v>
      </c>
      <c r="Q37">
        <v>59937</v>
      </c>
      <c r="S37">
        <f t="shared" si="0"/>
        <v>3.4238823401855366E-5</v>
      </c>
      <c r="U37">
        <f t="shared" si="1"/>
        <v>3.5336890243902439</v>
      </c>
    </row>
    <row r="38" spans="1:21" x14ac:dyDescent="0.35">
      <c r="A38" t="s">
        <v>0</v>
      </c>
      <c r="B38" t="s">
        <v>102</v>
      </c>
      <c r="C38" t="s">
        <v>97</v>
      </c>
      <c r="D38">
        <v>99994</v>
      </c>
      <c r="E38">
        <v>6</v>
      </c>
      <c r="F38">
        <v>52564300</v>
      </c>
      <c r="G38">
        <v>5550</v>
      </c>
      <c r="H38">
        <v>52569850</v>
      </c>
      <c r="I38">
        <v>32873</v>
      </c>
      <c r="J38">
        <v>17508350</v>
      </c>
      <c r="K38">
        <v>53520</v>
      </c>
      <c r="L38">
        <v>17257200</v>
      </c>
      <c r="M38">
        <v>0</v>
      </c>
      <c r="N38">
        <v>0</v>
      </c>
      <c r="O38">
        <v>98058</v>
      </c>
      <c r="P38">
        <v>28410831</v>
      </c>
      <c r="Q38">
        <v>64616</v>
      </c>
      <c r="S38">
        <f t="shared" si="0"/>
        <v>1.0557382225743463E-4</v>
      </c>
      <c r="U38">
        <f t="shared" si="1"/>
        <v>4.0792682926829267</v>
      </c>
    </row>
    <row r="39" spans="1:21" x14ac:dyDescent="0.35">
      <c r="A39" t="s">
        <v>78</v>
      </c>
      <c r="B39" t="s">
        <v>106</v>
      </c>
      <c r="C39" t="s">
        <v>97</v>
      </c>
      <c r="D39">
        <v>99989</v>
      </c>
      <c r="E39">
        <v>11</v>
      </c>
      <c r="F39">
        <v>52560750</v>
      </c>
      <c r="G39">
        <v>10200</v>
      </c>
      <c r="H39">
        <v>52570950</v>
      </c>
      <c r="I39">
        <v>34936</v>
      </c>
      <c r="J39">
        <v>18595300</v>
      </c>
      <c r="K39">
        <v>62157</v>
      </c>
      <c r="L39">
        <v>17318350</v>
      </c>
      <c r="M39">
        <v>1</v>
      </c>
      <c r="N39">
        <v>700</v>
      </c>
      <c r="O39">
        <v>94399</v>
      </c>
      <c r="P39">
        <v>30231076</v>
      </c>
      <c r="Q39">
        <v>68705</v>
      </c>
      <c r="S39">
        <f t="shared" si="0"/>
        <v>1.9402350537701905E-4</v>
      </c>
      <c r="U39">
        <f t="shared" si="1"/>
        <v>4.7375762195121949</v>
      </c>
    </row>
    <row r="40" spans="1:21" x14ac:dyDescent="0.35">
      <c r="A40" t="s">
        <v>0</v>
      </c>
      <c r="B40" t="s">
        <v>110</v>
      </c>
      <c r="C40" t="s">
        <v>97</v>
      </c>
      <c r="D40">
        <v>99983</v>
      </c>
      <c r="E40">
        <v>17</v>
      </c>
      <c r="F40">
        <v>52558100</v>
      </c>
      <c r="G40">
        <v>15300</v>
      </c>
      <c r="H40">
        <v>52573400</v>
      </c>
      <c r="I40">
        <v>36895</v>
      </c>
      <c r="J40">
        <v>19693500</v>
      </c>
      <c r="K40">
        <v>71654</v>
      </c>
      <c r="L40">
        <v>17378800</v>
      </c>
      <c r="M40">
        <v>1</v>
      </c>
      <c r="N40">
        <v>450</v>
      </c>
      <c r="O40">
        <v>90709</v>
      </c>
      <c r="P40">
        <v>32633516</v>
      </c>
      <c r="Q40">
        <v>73862</v>
      </c>
      <c r="S40">
        <f t="shared" si="0"/>
        <v>2.9102169538207536E-4</v>
      </c>
      <c r="U40">
        <f t="shared" si="1"/>
        <v>5.4614329268292687</v>
      </c>
    </row>
    <row r="41" spans="1:21" x14ac:dyDescent="0.35">
      <c r="A41" t="s">
        <v>0</v>
      </c>
      <c r="B41" t="s">
        <v>114</v>
      </c>
      <c r="C41" t="s">
        <v>97</v>
      </c>
      <c r="D41">
        <v>99962</v>
      </c>
      <c r="E41">
        <v>38</v>
      </c>
      <c r="F41">
        <v>52540200</v>
      </c>
      <c r="G41">
        <v>34250</v>
      </c>
      <c r="H41">
        <v>52574450</v>
      </c>
      <c r="I41">
        <v>38787</v>
      </c>
      <c r="J41">
        <v>20647900</v>
      </c>
      <c r="K41">
        <v>84990</v>
      </c>
      <c r="L41">
        <v>17397650</v>
      </c>
      <c r="M41">
        <v>1</v>
      </c>
      <c r="N41">
        <v>750</v>
      </c>
      <c r="O41">
        <v>87473</v>
      </c>
      <c r="P41">
        <v>34728549</v>
      </c>
      <c r="Q41">
        <v>78634</v>
      </c>
      <c r="S41">
        <f t="shared" si="0"/>
        <v>6.5145712413539275E-4</v>
      </c>
      <c r="U41">
        <f t="shared" si="1"/>
        <v>6.4778963414634152</v>
      </c>
    </row>
    <row r="42" spans="1:21" x14ac:dyDescent="0.35">
      <c r="A42" t="s">
        <v>0</v>
      </c>
      <c r="B42" t="s">
        <v>118</v>
      </c>
      <c r="C42" t="s">
        <v>97</v>
      </c>
      <c r="D42">
        <v>99932</v>
      </c>
      <c r="E42">
        <v>68</v>
      </c>
      <c r="F42">
        <v>52509000</v>
      </c>
      <c r="G42">
        <v>61250</v>
      </c>
      <c r="H42">
        <v>52570250</v>
      </c>
      <c r="I42">
        <v>40694</v>
      </c>
      <c r="J42">
        <v>21574200</v>
      </c>
      <c r="K42">
        <v>91889</v>
      </c>
      <c r="L42">
        <v>17520250</v>
      </c>
      <c r="M42">
        <v>5</v>
      </c>
      <c r="N42">
        <v>3700</v>
      </c>
      <c r="O42">
        <v>84104</v>
      </c>
      <c r="P42">
        <v>37049372</v>
      </c>
      <c r="Q42">
        <v>83596</v>
      </c>
      <c r="S42">
        <f t="shared" si="0"/>
        <v>1.165107641679467E-3</v>
      </c>
      <c r="U42">
        <f t="shared" si="1"/>
        <v>7.0037347560975602</v>
      </c>
    </row>
    <row r="43" spans="1:21" x14ac:dyDescent="0.35">
      <c r="A43" t="s">
        <v>123</v>
      </c>
      <c r="B43" t="s">
        <v>124</v>
      </c>
      <c r="C43" t="s">
        <v>97</v>
      </c>
      <c r="D43">
        <v>99868</v>
      </c>
      <c r="E43">
        <v>132</v>
      </c>
      <c r="F43">
        <v>52454000</v>
      </c>
      <c r="G43">
        <v>116700</v>
      </c>
      <c r="H43">
        <v>52570700</v>
      </c>
      <c r="I43">
        <v>41904</v>
      </c>
      <c r="J43">
        <v>22175500</v>
      </c>
      <c r="K43">
        <v>103627</v>
      </c>
      <c r="L43">
        <v>17605500</v>
      </c>
      <c r="M43">
        <v>12</v>
      </c>
      <c r="N43">
        <v>7850</v>
      </c>
      <c r="O43">
        <v>81692</v>
      </c>
      <c r="P43">
        <v>38656687</v>
      </c>
      <c r="Q43">
        <v>87007</v>
      </c>
      <c r="S43">
        <f t="shared" si="0"/>
        <v>2.2198677209928725E-3</v>
      </c>
      <c r="U43">
        <f t="shared" si="1"/>
        <v>7.8983993902439025</v>
      </c>
    </row>
    <row r="44" spans="1:21" x14ac:dyDescent="0.35">
      <c r="A44" t="s">
        <v>129</v>
      </c>
      <c r="B44" t="s">
        <v>130</v>
      </c>
      <c r="C44" t="s">
        <v>97</v>
      </c>
      <c r="D44">
        <v>99792</v>
      </c>
      <c r="E44">
        <v>208</v>
      </c>
      <c r="F44">
        <v>52392850</v>
      </c>
      <c r="G44">
        <v>188100</v>
      </c>
      <c r="H44">
        <v>52580950</v>
      </c>
      <c r="I44">
        <v>43202</v>
      </c>
      <c r="J44">
        <v>22891300</v>
      </c>
      <c r="K44">
        <v>111187</v>
      </c>
      <c r="L44">
        <v>17566100</v>
      </c>
      <c r="M44">
        <v>11</v>
      </c>
      <c r="N44">
        <v>6850</v>
      </c>
      <c r="O44">
        <v>79338</v>
      </c>
      <c r="P44">
        <v>40138524</v>
      </c>
      <c r="Q44">
        <v>90538</v>
      </c>
      <c r="S44">
        <f t="shared" si="0"/>
        <v>3.57734122338984E-3</v>
      </c>
      <c r="U44">
        <f t="shared" si="1"/>
        <v>8.4746189024390244</v>
      </c>
    </row>
    <row r="45" spans="1:21" x14ac:dyDescent="0.35">
      <c r="A45" t="s">
        <v>135</v>
      </c>
      <c r="B45" t="s">
        <v>136</v>
      </c>
      <c r="C45" t="s">
        <v>97</v>
      </c>
      <c r="D45">
        <v>99601</v>
      </c>
      <c r="E45">
        <v>399</v>
      </c>
      <c r="F45">
        <v>52200550</v>
      </c>
      <c r="G45">
        <v>353200</v>
      </c>
      <c r="H45">
        <v>52553750</v>
      </c>
      <c r="I45">
        <v>44867</v>
      </c>
      <c r="J45">
        <v>23698800</v>
      </c>
      <c r="K45">
        <v>129290</v>
      </c>
      <c r="L45">
        <v>17690350</v>
      </c>
      <c r="M45">
        <v>31</v>
      </c>
      <c r="N45">
        <v>20350</v>
      </c>
      <c r="O45">
        <v>76257</v>
      </c>
      <c r="P45">
        <v>42633909</v>
      </c>
      <c r="Q45">
        <v>96177</v>
      </c>
      <c r="S45">
        <f t="shared" si="0"/>
        <v>6.720738291748924E-3</v>
      </c>
      <c r="U45">
        <f t="shared" si="1"/>
        <v>9.854420731707318</v>
      </c>
    </row>
    <row r="46" spans="1:21" x14ac:dyDescent="0.35">
      <c r="A46" t="s">
        <v>143</v>
      </c>
      <c r="B46" t="s">
        <v>144</v>
      </c>
      <c r="C46" t="s">
        <v>97</v>
      </c>
      <c r="D46">
        <v>99407</v>
      </c>
      <c r="E46">
        <v>593</v>
      </c>
      <c r="F46">
        <v>52059000</v>
      </c>
      <c r="G46">
        <v>520300</v>
      </c>
      <c r="H46">
        <v>52579300</v>
      </c>
      <c r="I46">
        <v>45657</v>
      </c>
      <c r="J46">
        <v>24072200</v>
      </c>
      <c r="K46">
        <v>135006</v>
      </c>
      <c r="L46">
        <v>17754600</v>
      </c>
      <c r="M46">
        <v>41</v>
      </c>
      <c r="N46">
        <v>26700</v>
      </c>
      <c r="O46">
        <v>74763</v>
      </c>
      <c r="P46">
        <v>44038350</v>
      </c>
      <c r="Q46">
        <v>99161</v>
      </c>
      <c r="S46">
        <f t="shared" si="0"/>
        <v>9.8955292291833478E-3</v>
      </c>
      <c r="U46">
        <f t="shared" si="1"/>
        <v>10.290091463414635</v>
      </c>
    </row>
    <row r="47" spans="1:21" x14ac:dyDescent="0.35">
      <c r="A47" t="s">
        <v>151</v>
      </c>
      <c r="B47" t="s">
        <v>152</v>
      </c>
      <c r="C47" t="s">
        <v>97</v>
      </c>
      <c r="D47">
        <v>99146</v>
      </c>
      <c r="E47">
        <v>854</v>
      </c>
      <c r="F47">
        <v>51803900</v>
      </c>
      <c r="G47">
        <v>751000</v>
      </c>
      <c r="H47">
        <v>52554900</v>
      </c>
      <c r="I47">
        <v>46751</v>
      </c>
      <c r="J47">
        <v>24524750</v>
      </c>
      <c r="K47">
        <v>150344</v>
      </c>
      <c r="L47">
        <v>17707650</v>
      </c>
      <c r="M47">
        <v>55</v>
      </c>
      <c r="N47">
        <v>34950</v>
      </c>
      <c r="O47">
        <v>72359</v>
      </c>
      <c r="P47">
        <v>45742762</v>
      </c>
      <c r="Q47">
        <v>103067</v>
      </c>
      <c r="S47">
        <f t="shared" si="0"/>
        <v>1.4289818837063718E-2</v>
      </c>
      <c r="U47">
        <f t="shared" si="1"/>
        <v>11.459146341463414</v>
      </c>
    </row>
    <row r="48" spans="1:21" x14ac:dyDescent="0.35">
      <c r="A48" t="s">
        <v>160</v>
      </c>
      <c r="B48" t="s">
        <v>161</v>
      </c>
      <c r="C48" t="s">
        <v>97</v>
      </c>
      <c r="D48">
        <v>98880</v>
      </c>
      <c r="E48">
        <v>1120</v>
      </c>
      <c r="F48">
        <v>51586600</v>
      </c>
      <c r="G48">
        <v>988550</v>
      </c>
      <c r="H48">
        <v>52575150</v>
      </c>
      <c r="I48">
        <v>47575</v>
      </c>
      <c r="J48">
        <v>24919300</v>
      </c>
      <c r="K48">
        <v>161233</v>
      </c>
      <c r="L48">
        <v>17784350</v>
      </c>
      <c r="M48">
        <v>104</v>
      </c>
      <c r="N48">
        <v>66700</v>
      </c>
      <c r="O48">
        <v>70499</v>
      </c>
      <c r="P48">
        <v>46991116</v>
      </c>
      <c r="Q48">
        <v>105953</v>
      </c>
      <c r="S48">
        <f>G48/H48</f>
        <v>1.8802609217472514E-2</v>
      </c>
      <c r="U48">
        <f>K48/82/160</f>
        <v>12.289100609756098</v>
      </c>
    </row>
  </sheetData>
  <sortState xmlns:xlrd2="http://schemas.microsoft.com/office/spreadsheetml/2017/richdata2" ref="A33:Q48">
    <sortCondition ref="G33:G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th07k5</vt:lpstr>
      <vt:lpstr>Arkusz1</vt:lpstr>
      <vt:lpstr>Arkusz3</vt:lpstr>
      <vt:lpstr>k10th07</vt:lpstr>
      <vt:lpstr>Arkusz2</vt:lpstr>
      <vt:lpstr>k30th07</vt:lpstr>
      <vt:lpstr>k25th07</vt:lpstr>
      <vt:lpstr>k20th07</vt:lpstr>
      <vt:lpstr>th0.9 k15</vt:lpstr>
      <vt:lpstr>th0.95 tk15</vt:lpstr>
      <vt:lpstr>th0.8k15</vt:lpstr>
      <vt:lpstr>th0.85 k155</vt:lpstr>
      <vt:lpstr>th=0.7 k=15</vt:lpstr>
      <vt:lpstr>th=0.75 k=15</vt:lpstr>
      <vt:lpstr>Arkusz6</vt:lpstr>
      <vt:lpstr>320</vt:lpstr>
      <vt:lpstr>Arkusz5</vt:lpstr>
      <vt:lpstr>Arkusz4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</dc:creator>
  <cp:lastModifiedBy>Edyta Biernacka</cp:lastModifiedBy>
  <dcterms:created xsi:type="dcterms:W3CDTF">2021-06-02T12:15:12Z</dcterms:created>
  <dcterms:modified xsi:type="dcterms:W3CDTF">2023-02-12T23:20:44Z</dcterms:modified>
</cp:coreProperties>
</file>